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0730" windowHeight="9150" activeTab="3"/>
  </bookViews>
  <sheets>
    <sheet name="BALANCE" sheetId="2" r:id="rId1"/>
    <sheet name="ESTADO DE RESULTADOS" sheetId="1" r:id="rId2"/>
    <sheet name="CAMBIOS EN EL PATRIMONIO" sheetId="4" r:id="rId3"/>
    <sheet name="FLUJO DE EFECTIVO" sheetId="3" r:id="rId4"/>
  </sheets>
  <definedNames>
    <definedName name="_xlnm.Print_Area" localSheetId="0">BALANCE!$A$1:$G$64</definedName>
    <definedName name="_xlnm.Print_Area" localSheetId="2">'CAMBIOS EN EL PATRIMONIO'!$A$1:$O$59</definedName>
    <definedName name="_xlnm.Print_Area" localSheetId="1">'ESTADO DE RESULTADOS'!$A$2:$C$109</definedName>
    <definedName name="_xlnm.Print_Area" localSheetId="3">'FLUJO DE EFECTIVO'!$A$1:$C$78</definedName>
    <definedName name="_xlnm.Print_Titles" localSheetId="1">'ESTADO DE RESULTADOS'!$4:$10</definedName>
  </definedNames>
  <calcPr calcId="144525" calcOnSave="0"/>
</workbook>
</file>

<file path=xl/calcChain.xml><?xml version="1.0" encoding="utf-8"?>
<calcChain xmlns="http://schemas.openxmlformats.org/spreadsheetml/2006/main">
  <c r="G35" i="2" l="1"/>
  <c r="F35" i="2"/>
  <c r="B22" i="2"/>
  <c r="C22" i="2"/>
  <c r="G20" i="2"/>
  <c r="G37" i="2" s="1"/>
  <c r="F20" i="2"/>
  <c r="F37" i="2" s="1"/>
  <c r="H27" i="4"/>
  <c r="O18" i="4" l="1"/>
  <c r="O17" i="4"/>
  <c r="O16" i="4"/>
  <c r="O15" i="4"/>
  <c r="O14" i="4"/>
  <c r="M19" i="4"/>
  <c r="O19" i="4" s="1"/>
  <c r="O12" i="4" l="1"/>
  <c r="O40" i="4"/>
  <c r="O41" i="4"/>
  <c r="O34" i="4"/>
  <c r="H43" i="4"/>
  <c r="B60" i="3"/>
  <c r="B41" i="3"/>
  <c r="B43" i="3" s="1"/>
  <c r="N33" i="4" l="1"/>
  <c r="N30" i="4"/>
  <c r="N27" i="4"/>
  <c r="N43" i="4" s="1"/>
  <c r="L27" i="4"/>
  <c r="K27" i="4"/>
  <c r="J27" i="4"/>
  <c r="J43" i="4" s="1"/>
  <c r="I27" i="4"/>
  <c r="I43" i="4" s="1"/>
  <c r="G27" i="4"/>
  <c r="G43" i="4" s="1"/>
  <c r="F27" i="4"/>
  <c r="E27" i="4"/>
  <c r="E43" i="4" s="1"/>
  <c r="D27" i="4"/>
  <c r="D43" i="4" s="1"/>
  <c r="C27" i="4"/>
  <c r="C43" i="4" s="1"/>
  <c r="B27" i="4"/>
  <c r="B43" i="4" s="1"/>
  <c r="O25" i="4"/>
  <c r="O24" i="4"/>
  <c r="O27" i="4" s="1"/>
  <c r="C60" i="3"/>
  <c r="C50" i="3"/>
  <c r="B48" i="3"/>
  <c r="B50" i="3" s="1"/>
  <c r="B62" i="3" s="1"/>
  <c r="B66" i="3" s="1"/>
  <c r="C41" i="3"/>
  <c r="C43" i="3" s="1"/>
  <c r="O43" i="4" l="1"/>
  <c r="C62" i="3"/>
  <c r="C66" i="3" s="1"/>
</calcChain>
</file>

<file path=xl/sharedStrings.xml><?xml version="1.0" encoding="utf-8"?>
<sst xmlns="http://schemas.openxmlformats.org/spreadsheetml/2006/main" count="228" uniqueCount="191">
  <si>
    <t xml:space="preserve">BANCO DE COMERCIO EXTERIOR DE COLOMBIA S.A. - BANCÓLDEX </t>
  </si>
  <si>
    <t>ESTADOS DE RESULTADOS</t>
  </si>
  <si>
    <t>Por los años terminados el 31 de diciembre de 2014 y 2013</t>
  </si>
  <si>
    <t>( En miles de pesos colombianos, excepto la utilidad neta por acción )</t>
  </si>
  <si>
    <t>INGRESOS OPERACIONALES DIRECTOS:</t>
  </si>
  <si>
    <t>y Otros Intereses</t>
  </si>
  <si>
    <t>Rendimientos en operac. repo, simultáneas transf.temporal de valores y otros intereses</t>
  </si>
  <si>
    <t>Utilidad en posiciones en corto de operac repo abierto, simult y transf temporal de valores</t>
  </si>
  <si>
    <t>Cambios</t>
  </si>
  <si>
    <t>GASTOS OPERACIONALES DIRECTOS:</t>
  </si>
  <si>
    <t>Pérdida en Valoración de Inversiones Negociables en Titulos de deuda</t>
  </si>
  <si>
    <t>Pérdida en Valoración de Inversiones Negociables en Titulos Participativos</t>
  </si>
  <si>
    <t>Pérdida en posiciones en corto de operac repo abierto, simult y transf temporal de valores</t>
  </si>
  <si>
    <t>Comisiones</t>
  </si>
  <si>
    <t>Pérdida en Valoración de Derivados - de Especulación</t>
  </si>
  <si>
    <t>Pérdida en la Venta de Derivados - de Especulación</t>
  </si>
  <si>
    <t>Pérdida en Venta de Inversiones</t>
  </si>
  <si>
    <t>RESULTADO OPERACIONAL DIRECTO</t>
  </si>
  <si>
    <t>OTROS INGRESOS Y GASTOS OPERACIONALES - NETO</t>
  </si>
  <si>
    <t>INGRESOS OPERACIONALES</t>
  </si>
  <si>
    <t>Otros</t>
  </si>
  <si>
    <t>GASTOS OPERACIONALES</t>
  </si>
  <si>
    <t>PROVISIONES</t>
  </si>
  <si>
    <t xml:space="preserve">   Inversiones</t>
  </si>
  <si>
    <t xml:space="preserve">   Cartera de créditos</t>
  </si>
  <si>
    <t xml:space="preserve">   Cuentas por cobrar</t>
  </si>
  <si>
    <t xml:space="preserve">   Otros activos</t>
  </si>
  <si>
    <t xml:space="preserve">   Otras provisiones</t>
  </si>
  <si>
    <t>DEPRECIACIONES</t>
  </si>
  <si>
    <t>AMORTIZACIONES</t>
  </si>
  <si>
    <t>RESULTADO OPERACIONAL NETO</t>
  </si>
  <si>
    <t>INGRESOS NO OPERACIONALES</t>
  </si>
  <si>
    <t>GASTOS NO OPERACIONALES</t>
  </si>
  <si>
    <t>RESULTADO NETO NO OPERACIONAL</t>
  </si>
  <si>
    <t>UTILIDAD ANTES DE IMPUESTO SOBRE LA RENTA Y CREE</t>
  </si>
  <si>
    <t>UTILIDAD DEL EJERCICIO</t>
  </si>
  <si>
    <t>UTILIDAD NETA POR ACCIÓN (en pesos)</t>
  </si>
  <si>
    <t>Rendimientos en operac. repo, simultáneas transf.temporal de valores y otros intereses (Nota 28)</t>
  </si>
  <si>
    <t>Intereses, Prima Amortizada y Amortización de Descuento (Nota 28)</t>
  </si>
  <si>
    <t>Gastos de personal (Nota 28)</t>
  </si>
  <si>
    <t>Otros (Notas 22 y 28)</t>
  </si>
  <si>
    <t xml:space="preserve">   Ingresos no operacionales (Notas 23 y 28)</t>
  </si>
  <si>
    <t xml:space="preserve">   Gastos no operacionales (Nota 24)</t>
  </si>
  <si>
    <t>IMPUESTO A LA RENTA Y COMPLEMENTARIOS Y CREE (Nota 25)</t>
  </si>
  <si>
    <t>Los suscritos Representante Legal y Contador certificamos que hemos verificado previamente las afirmaciones contenidas en estos estados financieros y los mismos han sido tomados fielmente de los libros de  contabilidad.</t>
  </si>
  <si>
    <t>RESULTADO OPERACIONAL ANTES DE PROVISIONES, DEPRECIACIONES Y AMORTIZACIONES</t>
  </si>
  <si>
    <t>ACTIVO</t>
  </si>
  <si>
    <t>PASIVO</t>
  </si>
  <si>
    <t>PATRIMONIO DE LOS ACCIONISTAS</t>
  </si>
  <si>
    <t>Capital Social</t>
  </si>
  <si>
    <t>Reserva Legal</t>
  </si>
  <si>
    <t>Reservas Ocasionales</t>
  </si>
  <si>
    <t>Reservas Estatutarias</t>
  </si>
  <si>
    <t>Superávit por Valorización</t>
  </si>
  <si>
    <t>Revalorización del Patrimonio</t>
  </si>
  <si>
    <t>Superávit por Donaciones</t>
  </si>
  <si>
    <t>Utilidad del Ejercicio</t>
  </si>
  <si>
    <t>Total del Patrimonio de los accionistas</t>
  </si>
  <si>
    <t>Total Activo</t>
  </si>
  <si>
    <t>Total pasivo y patrimonio de los accionistas</t>
  </si>
  <si>
    <t>Acreedoras por contra</t>
  </si>
  <si>
    <t>Acreedoras</t>
  </si>
  <si>
    <t>Deudoras</t>
  </si>
  <si>
    <t>Deudoras por contra</t>
  </si>
  <si>
    <t>Disponible (Nota 3)</t>
  </si>
  <si>
    <t>Posiciones Activas en Operaciones de Mercado Monetario y Relacionadas (Nota 4)</t>
  </si>
  <si>
    <t>Inversiones, neto (Nota 5)</t>
  </si>
  <si>
    <t>Cartera de Créditos, neto (Notas 6 y 28)</t>
  </si>
  <si>
    <t>Aceptaciones, Operaciones de Contado y con  Instrumentos Financieros Derivados (Nota 7)</t>
  </si>
  <si>
    <t>Cuentas por Cobrar, neto (Notas 8 y 28)</t>
  </si>
  <si>
    <t>Bienes Realizables y Recibidos en Pago, neto (Nota 9)</t>
  </si>
  <si>
    <t>Propiedades y Equipo, neto   (Nota 10)</t>
  </si>
  <si>
    <t>Otros activos, neto (Notas 11 y 28)</t>
  </si>
  <si>
    <t>Valorizaciones (Nota 12)</t>
  </si>
  <si>
    <t>CUENTAS CONTINGENTES (Nota 26)</t>
  </si>
  <si>
    <t>CUENTAS DE ORDEN (Nota 27)</t>
  </si>
  <si>
    <t>Depósitos y Exigibilidades (Nota 13)</t>
  </si>
  <si>
    <t>Posiciones Pasivas en Operaciones de Mercado Monetario y Relacionadas (Nota 14)</t>
  </si>
  <si>
    <t>Créditos de Bancos y Otras Obligaciones Financieras (Nota 15)</t>
  </si>
  <si>
    <t>Cuentas por pagar (Nota 16)</t>
  </si>
  <si>
    <t>Títulos de Inversión en Circulación (Notas 17 y 28)</t>
  </si>
  <si>
    <t>Otros Pasivos (Notas 18 y 28)</t>
  </si>
  <si>
    <t xml:space="preserve"> Pasivos Estimados y Provisiones (Nota 19)</t>
  </si>
  <si>
    <t>(En miles de pesos colombianos)</t>
  </si>
  <si>
    <t>Autorizado: 1.100.000.000  acciones de valor nominal de $1.000 cada una.  Suscrito y pagado: 1.062.556.872 acciones al 31 de diciembre de 2014 y 2013 (Nota 20)</t>
  </si>
  <si>
    <t>BALANCES GENERALES AL 31 DE DICIEMBRE DE 2014 Y 2013</t>
  </si>
  <si>
    <t>BANCO DE COMERCIO EXTERIOR DE COLOMBIA S.A.- BANCÓLDEX</t>
  </si>
  <si>
    <t>ESTADOS DE FLUJO DE EFECTIVO</t>
  </si>
  <si>
    <t>POR LOS AÑOS TERMINADOS EL 31 DE DICIEMBRE DE 2014 Y 2013</t>
  </si>
  <si>
    <t>FLUJOS DE EFECTIVO POR LAS ACTIVIDADES DE OPERACIÓN:</t>
  </si>
  <si>
    <t>Utilidad del ejercicio</t>
  </si>
  <si>
    <t>Ajustes para conciliar la utilidad neta y el efectivo neto</t>
  </si>
  <si>
    <t xml:space="preserve">  Usado en las actividades de operación:</t>
  </si>
  <si>
    <t>Provisión inversiones</t>
  </si>
  <si>
    <t>Provisión cartera de créditos</t>
  </si>
  <si>
    <t>Provisión cuentas por cobrar</t>
  </si>
  <si>
    <t>Provisión otros activos</t>
  </si>
  <si>
    <t>Provisión para cesantías</t>
  </si>
  <si>
    <t>Depreciaciones</t>
  </si>
  <si>
    <t>Amortizaciones</t>
  </si>
  <si>
    <t>Pérdida en venta de bienes recibidos en pago, neto</t>
  </si>
  <si>
    <t>Utilidad  en venta de propiedad y equipo, neto</t>
  </si>
  <si>
    <t>Utilidad  en venta de inversiones, neto</t>
  </si>
  <si>
    <t>Reintegro de provisión de inversiones</t>
  </si>
  <si>
    <t>Reintegro de provisión de cartera de créditos</t>
  </si>
  <si>
    <t>Reintegro de provisión cuentas por cobrar</t>
  </si>
  <si>
    <t>Reintegro de provisión bienes recibidos en pago</t>
  </si>
  <si>
    <t>Reintegro de provisión otros activos</t>
  </si>
  <si>
    <t>Valoración de inversiones</t>
  </si>
  <si>
    <t>Pérdidas acumuladas no realizadas en inversiones disponibles para la venta</t>
  </si>
  <si>
    <t>Aumento cartera de créditos</t>
  </si>
  <si>
    <t>(Aumento) disminución  aceptaciones bancarias y derivados</t>
  </si>
  <si>
    <t>Aumento  cuentas por cobrar</t>
  </si>
  <si>
    <t>Producto de la venta de bienes recibidos en pago</t>
  </si>
  <si>
    <t>Producto de la venta de propiedades y equipo</t>
  </si>
  <si>
    <t>(Aumento) disminución otros activos</t>
  </si>
  <si>
    <t>Disminución  cuentas por pagar</t>
  </si>
  <si>
    <t>Aumento otros pasivos</t>
  </si>
  <si>
    <t>(Disminución) aumento pasivos estimados y provisiones</t>
  </si>
  <si>
    <t>Pago de cesantías</t>
  </si>
  <si>
    <t>Total ajustes</t>
  </si>
  <si>
    <t>Efectivo neto  usado en las actividades de operación</t>
  </si>
  <si>
    <t>FLUJOS DE EFECTIVO DE LAS ACTIVIDADES DE INVERSIÓN:</t>
  </si>
  <si>
    <t>Disminución (aumento) en posiciones activas de operaciones del mercado monetario</t>
  </si>
  <si>
    <t>Disminución  inversiones</t>
  </si>
  <si>
    <t>Compra propiedades y equipo</t>
  </si>
  <si>
    <t>Efectivo neto  provisto por las actividades de inversión</t>
  </si>
  <si>
    <t>FLUJOS DE EFECTIVO DE LAS ACTIVIDADES DE FINANCIACIÓN:</t>
  </si>
  <si>
    <t>(Disminución) aumento depósitos y exigibilidades</t>
  </si>
  <si>
    <t>Aumento (disminución) posiciones pasivas en operaciones de mercado monetario y relacionadas</t>
  </si>
  <si>
    <t>Aumento (disminución) aceptaciones bancarias en circulación e instrumentos financieros derivados</t>
  </si>
  <si>
    <t>Aumento (disminución)  créditos de bancos y otras obligaciones financieras</t>
  </si>
  <si>
    <t>Disminución  títulos de inversión en circulación</t>
  </si>
  <si>
    <t>Pago de dividendos</t>
  </si>
  <si>
    <t>(DISMINUCIÓN) AUMENTO NETO EN EFECTIVO Y EQUIVALENTE DE EFECTIVO</t>
  </si>
  <si>
    <t>EFECTIVO Y EQUIVALENTES DE EFECTIVO AL COMIENZO DEL AÑO</t>
  </si>
  <si>
    <t>EFECTIVO Y EQUIVALENTES DE EFECTIVO AL FINAL DEL AÑO</t>
  </si>
  <si>
    <t>Los suscritos Representante Legal y Contador certificamos que hemos verificado previamente las afirmaciones contenidas en estos estados financieros y los mismos han sido tomados fielmente de los libros de contabilidad.</t>
  </si>
  <si>
    <t>BANCO DE COMERCIO EXTERIOR DE COLOMBIA S.A. - BANCÓLDEX</t>
  </si>
  <si>
    <t>ESTADOS DE CAMBIOS EN EL PATRIMONIO</t>
  </si>
  <si>
    <t>(En miles de pesos excepto utilidad neta por acción)</t>
  </si>
  <si>
    <t>Reservas</t>
  </si>
  <si>
    <t>Superavit</t>
  </si>
  <si>
    <t>Ganancias acumuladas no realizadas en inversiones disponibles para la venta</t>
  </si>
  <si>
    <t>Patrimonio de accionistas</t>
  </si>
  <si>
    <t>Legal</t>
  </si>
  <si>
    <t>Estatutaria</t>
  </si>
  <si>
    <t>Ocasionales</t>
  </si>
  <si>
    <t>Donaciones</t>
  </si>
  <si>
    <t>Valorizaciones</t>
  </si>
  <si>
    <t>Desvalorizaciones</t>
  </si>
  <si>
    <t>Utilidad del Ejercicio Ant.</t>
  </si>
  <si>
    <t>Dividendos</t>
  </si>
  <si>
    <t>SALDO AL 31 DE DICIEMBRE DE 2012</t>
  </si>
  <si>
    <t>Distribución de la utilidad neta del periodo</t>
  </si>
  <si>
    <t>Constitucion reservas legal y decreto  2336 de 1995</t>
  </si>
  <si>
    <t xml:space="preserve">Utilidad para pago de dividendos </t>
  </si>
  <si>
    <t xml:space="preserve">Liberación de reservas </t>
  </si>
  <si>
    <t>Liberación de reservas estatutaria</t>
  </si>
  <si>
    <t xml:space="preserve">Dividendo Acciones Preferencial Serie C </t>
  </si>
  <si>
    <t>Acciones ordinarias Serie A y Serie B</t>
  </si>
  <si>
    <t>de $ 109.11 fue cancelado en abril  26 de 2013</t>
  </si>
  <si>
    <t>sobre 1.062.556.872 Acciones</t>
  </si>
  <si>
    <t>-</t>
  </si>
  <si>
    <t>Movimiento del ejercicio</t>
  </si>
  <si>
    <t>SALDO AL 31 DE DICIEMBRE DE 2013</t>
  </si>
  <si>
    <t>Constitución de reservas ocasionales</t>
  </si>
  <si>
    <t>Pago de dividendos en efectivo: $30.672.672</t>
  </si>
  <si>
    <t>de $ 48.47 fue cancelado en 30 de  Mayo de 2014.</t>
  </si>
  <si>
    <t>de $ 28.85  fue cancelado en 16 de Abril  de 2014</t>
  </si>
  <si>
    <t>SALDO AL 31 DE DICIEMBRE DE 2014</t>
  </si>
  <si>
    <t>Intereses y descuento amortizado de cartera de créditos</t>
  </si>
  <si>
    <t>Utilidad en valoración de inversiones negociables en titulos de deuda</t>
  </si>
  <si>
    <t>Utilidad en valoración de inversiones negociables en titulos participativos</t>
  </si>
  <si>
    <t>Utilidad en valoración de inversiones para mantener hasta el vencimiento</t>
  </si>
  <si>
    <t>Utilidad en valoración de inversiones disponibles para la venta en titulos de deuda</t>
  </si>
  <si>
    <t>Ganancia realizada en inversiones disponibles para la venta</t>
  </si>
  <si>
    <t>Comisiones y honorarios</t>
  </si>
  <si>
    <t>Utilidad en la valoración de derivados de especulación</t>
  </si>
  <si>
    <t>Utilidad en la venta de derivados de especulación</t>
  </si>
  <si>
    <t>Utilidad en venta de inversiones</t>
  </si>
  <si>
    <t>Dividendos y participaciones (Nota 21)</t>
  </si>
  <si>
    <t>de $ 109.11 fue cancelado en abril  26 de 2013 y Acciones ordinarias Serie A y Serie B</t>
  </si>
  <si>
    <t>Las notas adjuntas son parte integral de estos estados financieros.</t>
  </si>
  <si>
    <t>Efectivo neto provisto por  (usado en) las actividades de financiación</t>
  </si>
  <si>
    <t>Utilidad acumulada no realizada en inversiones disponibles para la venta</t>
  </si>
  <si>
    <t>Pago de dividendos en efectivo: $115.935.581</t>
  </si>
  <si>
    <t>Aceptaciones, Operaciones de Contado y con  Instrumentos Financieros Derivados</t>
  </si>
  <si>
    <t xml:space="preserve">Total Pasivo </t>
  </si>
  <si>
    <t>sido tomados fielmente de los libros de  contabilidad.</t>
  </si>
  <si>
    <t>Los suscritos Representante Legal y Contador certificamos que hemos verificado previamente las afirmaciones contenidas en estos estados financieros y los mismos 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</si>
</sst>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._.* #,##0_)_%;_._.* \(#,##0\)_%;_._.* 0_)_%;_._.@_)_%"/>
    <numFmt numFmtId="167" formatCode="_._.&quot;$&quot;* #,##0_)_%;_._.&quot;$&quot;* \(#,##0\)_%;_._.&quot;$&quot;* 0_)_%;_._.@_)_%"/>
    <numFmt numFmtId="168" formatCode="_._.* #,###\-_)_%;_._.* \(#,###\-\)_%;_._.* \-_)_%;_._.@_)_%"/>
    <numFmt numFmtId="169" formatCode="_._.* #,###\-_)_%;_._.* \(#,###\-\)_%;_._.* \-\ \ \ \ \ \ \ \ _)_%;_._.@_)_%"/>
    <numFmt numFmtId="170" formatCode="#,##0;\(#,##0\)"/>
    <numFmt numFmtId="171" formatCode="_._.&quot;$&quot;* #,###\-_)_%;_._.&quot;$&quot;* \(#,###\-\)_%;_._.&quot;$&quot;* \-_)_%;_._.@_)_%"/>
    <numFmt numFmtId="172" formatCode="_._.&quot;$&quot;* #,###\-_)_%;_._.&quot;$&quot;* \(#,###\-\)_%;_._.&quot;$&quot;* \-\ \ \ \ \ \ \ \ _)_%;_._.@_)_%"/>
    <numFmt numFmtId="173" formatCode="_._.* #,###\-_)_%;_._.* \(#,###\-\)_%;_._.* \-\ \ \ \ _)_%;_._.@_)_%"/>
    <numFmt numFmtId="174" formatCode="#,##0.0"/>
    <numFmt numFmtId="175" formatCode="_(* #,##0_);_(* \(#,##0\);_(* &quot;-&quot;??_);_(@_)"/>
    <numFmt numFmtId="176" formatCode="0.0"/>
    <numFmt numFmtId="177" formatCode="#,##0.0;\(#,##0.0\)"/>
    <numFmt numFmtId="178" formatCode="_._.* #,##0_)_%;_._.* \(#,##0\)_%;_._.* \ _)_%"/>
    <numFmt numFmtId="179" formatCode="_ * #,##0_ ;_ * \-#,##0_ ;_ * &quot;-&quot;_ ;_ @_ "/>
    <numFmt numFmtId="180" formatCode="_._.* #,##0.0_)_%;_._.* \(#,##0.0\)_%;_._.* \ .0_)_%"/>
    <numFmt numFmtId="181" formatCode="_._.* #,##0.00_)_%;_._.* \(#,##0.00\)_%;_._.* \ .00_)_%"/>
    <numFmt numFmtId="182" formatCode="_._.* #,##0.000_)_%;_._.* \(#,##0.000\)_%;_._.* \ .000_)_%"/>
    <numFmt numFmtId="183" formatCode="_._.&quot;$&quot;* #,##0_)_%;_._.&quot;$&quot;* \(#,##0\)_%;_._.&quot;$&quot;* \ _)_%"/>
    <numFmt numFmtId="184" formatCode="_ &quot;$&quot;\ * #,##0_ ;_ &quot;$&quot;\ * \-#,##0_ ;_ &quot;$&quot;\ * &quot;-&quot;_ ;_ @_ "/>
    <numFmt numFmtId="185" formatCode="_._.&quot;$&quot;* #,##0.0_)_%;_._.&quot;$&quot;* \(#,##0.0\)_%;_._.&quot;$&quot;* \ .0_)_%"/>
    <numFmt numFmtId="186" formatCode="_._.&quot;$&quot;* #,##0.00_)_%;_._.&quot;$&quot;* \(#,##0.00\)_%;_._.&quot;$&quot;* \ .00_)_%"/>
    <numFmt numFmtId="187" formatCode="_._.&quot;$&quot;* #,##0.000_)_%;_._.&quot;$&quot;* \(#,##0.000\)_%;_._.&quot;$&quot;* \ .000_)_%"/>
    <numFmt numFmtId="188" formatCode="mmmm\ d\,\ yyyy"/>
    <numFmt numFmtId="189" formatCode="0%;;\ \ "/>
    <numFmt numFmtId="190" formatCode="_(0_)%;\(0\)%;\ \ _)\%"/>
    <numFmt numFmtId="191" formatCode="_._._(* 0_)%;_._.\(* 0\)%;_._._(* \ _)\%"/>
    <numFmt numFmtId="192" formatCode="_(0_)%;\(0\)%"/>
    <numFmt numFmtId="193" formatCode="_(0.0_)%;\(0.0\)%;\ \ .0_)%"/>
    <numFmt numFmtId="194" formatCode="_._._(* 0.0_)%;_._.\(* 0.0\)%;_._._(* \ .0_)%"/>
    <numFmt numFmtId="195" formatCode="_(0.0_)%;\(0.0\)%"/>
    <numFmt numFmtId="196" formatCode="_(0.00_)%;\(0.00\)%;\ \ .00_)%"/>
    <numFmt numFmtId="197" formatCode="_._._(* 0.00_)%;_._.\(* 0.00\)%;_._._(* \ .00_)%"/>
    <numFmt numFmtId="198" formatCode="_(0.00_)%;\(0.00\)%"/>
    <numFmt numFmtId="199" formatCode="_(0.000_)%;\(0.000\)%;\ \ .000_)%"/>
    <numFmt numFmtId="200" formatCode="_._._(* 0.000_)%;_._.\(* 0.000\)%;_._._(* \ .000_)%"/>
    <numFmt numFmtId="201" formatCode="_(0.000_)%;\(0.000\)%"/>
    <numFmt numFmtId="202" formatCode="_(* #,##0_);_(* \(#,##0\);_(* \ _)"/>
    <numFmt numFmtId="203" formatCode="_(* #,##0.0_);_(* \(#,##0.0\);_(* \ .0_)"/>
    <numFmt numFmtId="204" formatCode="_(* #,##0.00_);_(* \(#,##0.00\);_(* \ .00_)"/>
    <numFmt numFmtId="205" formatCode="_(* #,##0.000_);_(* \(#,##0.000\);_(* \ .000_)"/>
    <numFmt numFmtId="206" formatCode="_(* #,##0_);_(* \(#,##0\);_(* 0_);_(@_)"/>
    <numFmt numFmtId="207" formatCode="_(&quot;$&quot;* #,##0_);_(&quot;$&quot;* \(#,##0\);_(&quot;$&quot;* \ _)"/>
    <numFmt numFmtId="208" formatCode="_(&quot;$&quot;* #,##0.0_);_(&quot;$&quot;* \(#,##0.0\);_(&quot;$&quot;* \ .0_)"/>
    <numFmt numFmtId="209" formatCode="_(&quot;$&quot;* #,##0.00_);_(&quot;$&quot;* \(#,##0.00\);_(&quot;$&quot;* \ .00_)"/>
    <numFmt numFmtId="210" formatCode="_(&quot;$&quot;* #,##0.000_);_(&quot;$&quot;* \(#,##0.000\);_(&quot;$&quot;* \ .000_)"/>
    <numFmt numFmtId="211" formatCode="_(&quot;$&quot;* #,##0_);_(&quot;$&quot;* \(#,##0\);_(&quot;$&quot;* 0_);_(@_)"/>
  </numFmts>
  <fonts count="52"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u val="singleAccounting"/>
      <sz val="12"/>
      <name val="Times New Roman"/>
      <family val="1"/>
    </font>
    <font>
      <sz val="12"/>
      <color indexed="8"/>
      <name val="Times New Roman"/>
      <family val="1"/>
    </font>
    <font>
      <u val="doubleAccounting"/>
      <sz val="12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 val="doubleAccounting"/>
      <sz val="12"/>
      <color theme="1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sz val="10"/>
      <name val="Times New Roman"/>
      <family val="1"/>
    </font>
    <font>
      <sz val="10"/>
      <name val="StoneSerif"/>
    </font>
    <font>
      <sz val="10"/>
      <name val="New Times Roman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 val="singleAccounting"/>
      <sz val="12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color theme="1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name val="Arial"/>
      <family val="2"/>
    </font>
    <font>
      <sz val="11"/>
      <color indexed="8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  <font>
      <u val="double"/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u/>
      <sz val="11"/>
      <name val="Calibri"/>
      <family val="2"/>
    </font>
    <font>
      <sz val="12"/>
      <name val="Calibri"/>
      <family val="2"/>
    </font>
    <font>
      <u val="singleAccounting"/>
      <sz val="12"/>
      <name val="Calibri"/>
      <family val="2"/>
    </font>
    <font>
      <u val="singleAccounting"/>
      <sz val="11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u val="doubleAccounting"/>
      <sz val="11"/>
      <name val="Calibri"/>
      <family val="2"/>
    </font>
    <font>
      <b/>
      <u val="doubleAccounting"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9">
    <xf numFmtId="0" fontId="0" fillId="0" borderId="0" applyFill="0" applyBorder="0" applyAlignment="0" applyProtection="0">
      <protection locked="0"/>
    </xf>
    <xf numFmtId="0" fontId="4" fillId="0" borderId="0" applyFill="0" applyBorder="0" applyAlignment="0" applyProtection="0">
      <protection locked="0"/>
    </xf>
    <xf numFmtId="166" fontId="5" fillId="0" borderId="0" applyFill="0" applyBorder="0" applyAlignment="0" applyProtection="0"/>
    <xf numFmtId="167" fontId="7" fillId="0" borderId="0"/>
    <xf numFmtId="166" fontId="4" fillId="0" borderId="0"/>
    <xf numFmtId="168" fontId="8" fillId="0" borderId="0"/>
    <xf numFmtId="0" fontId="9" fillId="0" borderId="0" applyFill="0" applyBorder="0" applyAlignment="0" applyProtection="0">
      <protection locked="0"/>
    </xf>
    <xf numFmtId="0" fontId="11" fillId="0" borderId="0" applyFill="0" applyAlignment="0" applyProtection="0">
      <protection locked="0"/>
    </xf>
    <xf numFmtId="0" fontId="12" fillId="0" borderId="1" applyFill="0" applyAlignment="0" applyProtection="0">
      <protection locked="0"/>
    </xf>
    <xf numFmtId="178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10" fillId="0" borderId="0"/>
    <xf numFmtId="171" fontId="4" fillId="0" borderId="0"/>
    <xf numFmtId="165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9" fontId="19" fillId="0" borderId="0" applyFont="0" applyFill="0" applyBorder="0" applyAlignment="0" applyProtection="0"/>
    <xf numFmtId="0" fontId="11" fillId="0" borderId="0" applyFill="0" applyBorder="0" applyProtection="0">
      <alignment horizontal="center"/>
      <protection locked="0"/>
    </xf>
    <xf numFmtId="180" fontId="17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8" fillId="0" borderId="0" applyFont="0" applyFill="0" applyBorder="0" applyAlignment="0" applyProtection="0"/>
    <xf numFmtId="190" fontId="16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8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7" fillId="0" borderId="0" applyFont="0" applyFill="0" applyBorder="0" applyAlignment="0" applyProtection="0"/>
    <xf numFmtId="195" fontId="8" fillId="0" borderId="0" applyFont="0" applyFill="0" applyBorder="0" applyAlignment="0" applyProtection="0"/>
    <xf numFmtId="196" fontId="16" fillId="0" borderId="0" applyFont="0" applyFill="0" applyBorder="0" applyAlignment="0" applyProtection="0"/>
    <xf numFmtId="197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16" fillId="0" borderId="0" applyFont="0" applyFill="0" applyBorder="0" applyAlignment="0" applyProtection="0"/>
    <xf numFmtId="200" fontId="17" fillId="0" borderId="0" applyFont="0" applyFill="0" applyBorder="0" applyAlignment="0" applyProtection="0"/>
    <xf numFmtId="201" fontId="8" fillId="0" borderId="0" applyFont="0" applyFill="0" applyBorder="0" applyAlignment="0" applyProtection="0"/>
    <xf numFmtId="202" fontId="17" fillId="0" borderId="0" applyFont="0" applyFill="0" applyBorder="0" applyAlignment="0" applyProtection="0"/>
    <xf numFmtId="203" fontId="17" fillId="0" borderId="0" applyFont="0" applyFill="0" applyBorder="0" applyAlignment="0" applyProtection="0"/>
    <xf numFmtId="204" fontId="17" fillId="0" borderId="0" applyFont="0" applyFill="0" applyBorder="0" applyAlignment="0" applyProtection="0"/>
    <xf numFmtId="205" fontId="17" fillId="0" borderId="0" applyFont="0" applyFill="0" applyBorder="0" applyAlignment="0" applyProtection="0"/>
    <xf numFmtId="206" fontId="4" fillId="0" borderId="0" applyFont="0" applyFill="0" applyBorder="0" applyAlignment="0" applyProtection="0"/>
    <xf numFmtId="207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9" fontId="17" fillId="0" borderId="0" applyFont="0" applyFill="0" applyBorder="0" applyAlignment="0" applyProtection="0"/>
    <xf numFmtId="210" fontId="17" fillId="0" borderId="0" applyFont="0" applyFill="0" applyBorder="0" applyAlignment="0" applyProtection="0"/>
    <xf numFmtId="211" fontId="4" fillId="0" borderId="0" applyFont="0" applyFill="0" applyBorder="0" applyAlignment="0" applyProtection="0"/>
  </cellStyleXfs>
  <cellXfs count="355"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66" fontId="3" fillId="0" borderId="0" xfId="2" applyFont="1" applyBorder="1"/>
    <xf numFmtId="166" fontId="3" fillId="0" borderId="0" xfId="2" applyFont="1"/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3" fillId="2" borderId="0" xfId="1" applyFont="1" applyFill="1" applyBorder="1">
      <protection locked="0"/>
    </xf>
    <xf numFmtId="166" fontId="3" fillId="2" borderId="0" xfId="2" applyFont="1" applyFill="1" applyBorder="1" applyAlignment="1">
      <alignment horizontal="right"/>
    </xf>
    <xf numFmtId="166" fontId="3" fillId="2" borderId="0" xfId="2" applyFont="1" applyFill="1" applyBorder="1"/>
    <xf numFmtId="0" fontId="1" fillId="2" borderId="0" xfId="0" applyFont="1" applyFill="1" applyProtection="1"/>
    <xf numFmtId="0" fontId="2" fillId="2" borderId="0" xfId="0" applyFont="1" applyFill="1" applyProtection="1"/>
    <xf numFmtId="0" fontId="12" fillId="2" borderId="5" xfId="8" applyFont="1" applyFill="1" applyBorder="1" applyAlignment="1">
      <alignment horizontal="left"/>
      <protection locked="0"/>
    </xf>
    <xf numFmtId="0" fontId="11" fillId="2" borderId="0" xfId="8" applyFont="1" applyFill="1" applyBorder="1">
      <protection locked="0"/>
    </xf>
    <xf numFmtId="0" fontId="11" fillId="2" borderId="6" xfId="8" applyFont="1" applyFill="1" applyBorder="1">
      <protection locked="0"/>
    </xf>
    <xf numFmtId="0" fontId="2" fillId="2" borderId="0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0" fillId="2" borderId="5" xfId="0" applyFill="1" applyBorder="1" applyProtection="1"/>
    <xf numFmtId="0" fontId="0" fillId="2" borderId="0" xfId="0" applyFill="1" applyBorder="1" applyProtection="1"/>
    <xf numFmtId="167" fontId="0" fillId="2" borderId="0" xfId="0" applyNumberFormat="1" applyFill="1" applyBorder="1" applyProtection="1"/>
    <xf numFmtId="0" fontId="0" fillId="2" borderId="6" xfId="0" applyFill="1" applyBorder="1" applyProtection="1"/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5" xfId="0" applyFont="1" applyFill="1" applyBorder="1" applyAlignment="1" applyProtection="1">
      <alignment wrapText="1"/>
    </xf>
    <xf numFmtId="166" fontId="3" fillId="2" borderId="0" xfId="4" applyFont="1" applyFill="1" applyBorder="1"/>
    <xf numFmtId="0" fontId="1" fillId="2" borderId="0" xfId="0" applyFont="1" applyFill="1" applyBorder="1" applyAlignment="1" applyProtection="1">
      <alignment wrapText="1"/>
    </xf>
    <xf numFmtId="166" fontId="3" fillId="2" borderId="6" xfId="4" applyFont="1" applyFill="1" applyBorder="1"/>
    <xf numFmtId="0" fontId="1" fillId="2" borderId="0" xfId="0" applyFont="1" applyFill="1" applyBorder="1" applyAlignment="1" applyProtection="1"/>
    <xf numFmtId="166" fontId="5" fillId="2" borderId="0" xfId="4" applyFont="1" applyFill="1" applyBorder="1"/>
    <xf numFmtId="166" fontId="5" fillId="2" borderId="6" xfId="4" applyFont="1" applyFill="1" applyBorder="1"/>
    <xf numFmtId="0" fontId="1" fillId="2" borderId="6" xfId="0" applyFont="1" applyFill="1" applyBorder="1" applyProtection="1"/>
    <xf numFmtId="0" fontId="1" fillId="2" borderId="0" xfId="0" applyFont="1" applyFill="1" applyBorder="1" applyAlignment="1" applyProtection="1">
      <alignment horizontal="left" wrapText="1" indent="2"/>
    </xf>
    <xf numFmtId="0" fontId="1" fillId="2" borderId="5" xfId="0" applyFont="1" applyFill="1" applyBorder="1" applyAlignment="1" applyProtection="1">
      <alignment horizontal="left" indent="1"/>
    </xf>
    <xf numFmtId="167" fontId="7" fillId="2" borderId="0" xfId="3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left" indent="1"/>
    </xf>
    <xf numFmtId="167" fontId="7" fillId="2" borderId="6" xfId="3" applyFont="1" applyFill="1" applyBorder="1" applyAlignment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3" fillId="2" borderId="5" xfId="0" applyFont="1" applyFill="1" applyBorder="1" applyProtection="1"/>
    <xf numFmtId="166" fontId="3" fillId="2" borderId="6" xfId="2" applyFont="1" applyFill="1" applyBorder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3" fillId="2" borderId="2" xfId="0" applyFont="1" applyFill="1" applyBorder="1" applyProtection="1"/>
    <xf numFmtId="0" fontId="3" fillId="2" borderId="3" xfId="1" applyFont="1" applyFill="1" applyBorder="1">
      <protection locked="0"/>
    </xf>
    <xf numFmtId="166" fontId="3" fillId="2" borderId="3" xfId="2" applyFont="1" applyFill="1" applyBorder="1" applyAlignment="1">
      <alignment horizontal="right"/>
    </xf>
    <xf numFmtId="166" fontId="3" fillId="2" borderId="3" xfId="2" applyFont="1" applyFill="1" applyBorder="1"/>
    <xf numFmtId="166" fontId="3" fillId="2" borderId="4" xfId="2" applyFont="1" applyFill="1" applyBorder="1"/>
    <xf numFmtId="0" fontId="2" fillId="3" borderId="5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1" fillId="3" borderId="6" xfId="0" applyFont="1" applyFill="1" applyBorder="1" applyProtection="1"/>
    <xf numFmtId="0" fontId="1" fillId="4" borderId="5" xfId="0" applyFont="1" applyFill="1" applyBorder="1" applyProtection="1"/>
    <xf numFmtId="167" fontId="3" fillId="4" borderId="0" xfId="3" applyFont="1" applyFill="1" applyBorder="1" applyAlignment="1">
      <alignment vertical="top"/>
    </xf>
    <xf numFmtId="166" fontId="3" fillId="4" borderId="0" xfId="4" applyFont="1" applyFill="1" applyBorder="1"/>
    <xf numFmtId="0" fontId="1" fillId="4" borderId="0" xfId="0" applyFont="1" applyFill="1" applyBorder="1" applyProtection="1"/>
    <xf numFmtId="167" fontId="3" fillId="4" borderId="6" xfId="3" applyFont="1" applyFill="1" applyBorder="1" applyAlignment="1">
      <alignment vertical="top"/>
    </xf>
    <xf numFmtId="166" fontId="3" fillId="4" borderId="6" xfId="4" applyFont="1" applyFill="1" applyBorder="1"/>
    <xf numFmtId="0" fontId="1" fillId="4" borderId="0" xfId="0" applyFont="1" applyFill="1" applyBorder="1" applyAlignment="1" applyProtection="1">
      <alignment horizontal="left" wrapText="1"/>
    </xf>
    <xf numFmtId="0" fontId="1" fillId="4" borderId="5" xfId="0" applyFont="1" applyFill="1" applyBorder="1" applyAlignment="1" applyProtection="1">
      <alignment wrapText="1"/>
    </xf>
    <xf numFmtId="169" fontId="3" fillId="4" borderId="0" xfId="5" applyNumberFormat="1" applyFont="1" applyFill="1" applyBorder="1"/>
    <xf numFmtId="0" fontId="20" fillId="2" borderId="5" xfId="0" applyFont="1" applyFill="1" applyBorder="1" applyProtection="1"/>
    <xf numFmtId="166" fontId="21" fillId="2" borderId="0" xfId="4" applyFont="1" applyFill="1" applyBorder="1"/>
    <xf numFmtId="0" fontId="20" fillId="2" borderId="0" xfId="0" applyFont="1" applyFill="1" applyBorder="1" applyProtection="1"/>
    <xf numFmtId="166" fontId="21" fillId="2" borderId="6" xfId="4" applyFont="1" applyFill="1" applyBorder="1"/>
    <xf numFmtId="166" fontId="22" fillId="2" borderId="0" xfId="4" applyFont="1" applyFill="1" applyBorder="1"/>
    <xf numFmtId="166" fontId="22" fillId="2" borderId="6" xfId="4" applyFont="1" applyFill="1" applyBorder="1"/>
    <xf numFmtId="0" fontId="1" fillId="4" borderId="5" xfId="0" applyFont="1" applyFill="1" applyBorder="1" applyAlignment="1" applyProtection="1">
      <alignment horizontal="left" indent="1"/>
    </xf>
    <xf numFmtId="167" fontId="7" fillId="4" borderId="0" xfId="3" applyFont="1" applyFill="1" applyBorder="1" applyAlignment="1">
      <alignment vertical="center"/>
    </xf>
    <xf numFmtId="0" fontId="1" fillId="4" borderId="0" xfId="0" applyFont="1" applyFill="1" applyBorder="1" applyAlignment="1" applyProtection="1">
      <alignment horizontal="left" indent="1"/>
    </xf>
    <xf numFmtId="167" fontId="7" fillId="4" borderId="6" xfId="3" applyFont="1" applyFill="1" applyBorder="1" applyAlignment="1">
      <alignment vertical="center"/>
    </xf>
    <xf numFmtId="0" fontId="20" fillId="3" borderId="0" xfId="0" applyFont="1" applyFill="1" applyBorder="1" applyProtection="1"/>
    <xf numFmtId="0" fontId="12" fillId="2" borderId="5" xfId="8" applyFont="1" applyFill="1" applyBorder="1" applyAlignment="1">
      <alignment horizontal="centerContinuous" vertical="center"/>
      <protection locked="0"/>
    </xf>
    <xf numFmtId="0" fontId="12" fillId="2" borderId="0" xfId="8" applyFont="1" applyFill="1" applyBorder="1" applyAlignment="1">
      <alignment horizontal="centerContinuous" vertical="center"/>
      <protection locked="0"/>
    </xf>
    <xf numFmtId="0" fontId="12" fillId="2" borderId="6" xfId="8" applyFont="1" applyFill="1" applyBorder="1" applyAlignment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</xf>
    <xf numFmtId="0" fontId="12" fillId="2" borderId="6" xfId="0" applyFont="1" applyFill="1" applyBorder="1" applyAlignment="1" applyProtection="1">
      <alignment horizontal="centerContinuous" vertical="center"/>
      <protection locked="0"/>
    </xf>
    <xf numFmtId="0" fontId="13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Protection="1"/>
    <xf numFmtId="0" fontId="10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0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center"/>
    </xf>
    <xf numFmtId="166" fontId="3" fillId="2" borderId="0" xfId="2" applyFont="1" applyFill="1"/>
    <xf numFmtId="0" fontId="2" fillId="0" borderId="0" xfId="0" applyFont="1" applyBorder="1" applyProtection="1"/>
    <xf numFmtId="0" fontId="2" fillId="2" borderId="0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0" fillId="2" borderId="0" xfId="0" applyFill="1" applyAlignment="1" applyProtection="1">
      <alignment wrapText="1"/>
      <protection locked="0"/>
    </xf>
    <xf numFmtId="0" fontId="3" fillId="2" borderId="11" xfId="0" applyFont="1" applyFill="1" applyBorder="1" applyProtection="1"/>
    <xf numFmtId="0" fontId="3" fillId="2" borderId="10" xfId="1" applyFont="1" applyFill="1" applyBorder="1">
      <protection locked="0"/>
    </xf>
    <xf numFmtId="166" fontId="3" fillId="2" borderId="12" xfId="2" applyFont="1" applyFill="1" applyBorder="1" applyAlignment="1">
      <alignment horizontal="right"/>
    </xf>
    <xf numFmtId="0" fontId="6" fillId="2" borderId="5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wrapText="1"/>
    </xf>
    <xf numFmtId="0" fontId="6" fillId="2" borderId="6" xfId="0" applyFont="1" applyFill="1" applyBorder="1" applyAlignment="1" applyProtection="1">
      <alignment horizontal="left" wrapText="1"/>
    </xf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Protection="1"/>
    <xf numFmtId="0" fontId="23" fillId="2" borderId="5" xfId="0" applyFont="1" applyFill="1" applyBorder="1" applyAlignment="1" applyProtection="1">
      <alignment horizontal="centerContinuous" vertical="center"/>
    </xf>
    <xf numFmtId="0" fontId="23" fillId="2" borderId="0" xfId="0" applyFont="1" applyFill="1" applyBorder="1" applyAlignment="1" applyProtection="1">
      <alignment horizontal="centerContinuous" vertical="center"/>
    </xf>
    <xf numFmtId="0" fontId="23" fillId="2" borderId="6" xfId="0" applyFont="1" applyFill="1" applyBorder="1" applyAlignment="1" applyProtection="1">
      <alignment horizontal="centerContinuous" vertical="center"/>
    </xf>
    <xf numFmtId="0" fontId="23" fillId="2" borderId="6" xfId="0" applyFont="1" applyFill="1" applyBorder="1" applyProtection="1"/>
    <xf numFmtId="0" fontId="24" fillId="2" borderId="5" xfId="0" applyFont="1" applyFill="1" applyBorder="1" applyProtection="1"/>
    <xf numFmtId="0" fontId="23" fillId="2" borderId="0" xfId="0" applyFont="1" applyFill="1" applyBorder="1" applyAlignment="1" applyProtection="1">
      <alignment horizontal="center"/>
    </xf>
    <xf numFmtId="0" fontId="23" fillId="2" borderId="6" xfId="0" applyFont="1" applyFill="1" applyBorder="1" applyAlignment="1" applyProtection="1">
      <alignment horizontal="center"/>
    </xf>
    <xf numFmtId="0" fontId="25" fillId="2" borderId="5" xfId="0" applyFont="1" applyFill="1" applyBorder="1" applyProtection="1"/>
    <xf numFmtId="0" fontId="25" fillId="2" borderId="0" xfId="0" applyFont="1" applyFill="1" applyBorder="1" applyProtection="1"/>
    <xf numFmtId="0" fontId="25" fillId="2" borderId="6" xfId="0" applyFont="1" applyFill="1" applyBorder="1" applyProtection="1"/>
    <xf numFmtId="166" fontId="26" fillId="2" borderId="0" xfId="4" applyFont="1" applyFill="1" applyBorder="1"/>
    <xf numFmtId="166" fontId="26" fillId="2" borderId="6" xfId="4" applyFont="1" applyFill="1" applyBorder="1"/>
    <xf numFmtId="166" fontId="27" fillId="2" borderId="0" xfId="4" applyFont="1" applyFill="1" applyBorder="1"/>
    <xf numFmtId="166" fontId="27" fillId="2" borderId="6" xfId="4" applyFont="1" applyFill="1" applyBorder="1"/>
    <xf numFmtId="0" fontId="26" fillId="2" borderId="5" xfId="0" applyFont="1" applyFill="1" applyBorder="1" applyProtection="1"/>
    <xf numFmtId="0" fontId="26" fillId="2" borderId="0" xfId="1" applyFont="1" applyFill="1" applyBorder="1">
      <protection locked="0"/>
    </xf>
    <xf numFmtId="166" fontId="26" fillId="2" borderId="6" xfId="2" applyFont="1" applyFill="1" applyBorder="1" applyAlignment="1">
      <alignment horizontal="right"/>
    </xf>
    <xf numFmtId="0" fontId="29" fillId="2" borderId="5" xfId="0" applyFont="1" applyFill="1" applyBorder="1" applyProtection="1"/>
    <xf numFmtId="0" fontId="29" fillId="2" borderId="0" xfId="0" applyFont="1" applyFill="1" applyBorder="1" applyProtection="1"/>
    <xf numFmtId="0" fontId="29" fillId="2" borderId="6" xfId="0" applyFont="1" applyFill="1" applyBorder="1" applyProtection="1"/>
    <xf numFmtId="0" fontId="29" fillId="2" borderId="5" xfId="0" applyFont="1" applyFill="1" applyBorder="1" applyAlignment="1" applyProtection="1">
      <alignment horizontal="left" indent="2"/>
    </xf>
    <xf numFmtId="166" fontId="10" fillId="2" borderId="0" xfId="4" applyFont="1" applyFill="1" applyBorder="1"/>
    <xf numFmtId="166" fontId="10" fillId="2" borderId="6" xfId="4" applyFont="1" applyFill="1" applyBorder="1"/>
    <xf numFmtId="169" fontId="10" fillId="2" borderId="0" xfId="5" applyNumberFormat="1" applyFont="1" applyFill="1" applyBorder="1"/>
    <xf numFmtId="166" fontId="30" fillId="2" borderId="0" xfId="4" applyFont="1" applyFill="1" applyBorder="1"/>
    <xf numFmtId="166" fontId="30" fillId="2" borderId="6" xfId="4" applyFont="1" applyFill="1" applyBorder="1"/>
    <xf numFmtId="167" fontId="31" fillId="2" borderId="0" xfId="3" applyFont="1" applyFill="1" applyBorder="1" applyAlignment="1">
      <alignment vertical="center"/>
    </xf>
    <xf numFmtId="167" fontId="31" fillId="2" borderId="6" xfId="3" applyFont="1" applyFill="1" applyBorder="1" applyAlignment="1">
      <alignment vertical="center"/>
    </xf>
    <xf numFmtId="166" fontId="31" fillId="2" borderId="6" xfId="4" applyFont="1" applyFill="1" applyBorder="1" applyAlignment="1">
      <alignment vertical="center"/>
    </xf>
    <xf numFmtId="0" fontId="10" fillId="2" borderId="0" xfId="1" applyFont="1" applyFill="1" applyBorder="1">
      <protection locked="0"/>
    </xf>
    <xf numFmtId="166" fontId="10" fillId="2" borderId="6" xfId="2" applyFont="1" applyFill="1" applyBorder="1" applyAlignment="1">
      <alignment horizontal="right"/>
    </xf>
    <xf numFmtId="0" fontId="29" fillId="4" borderId="5" xfId="0" applyFont="1" applyFill="1" applyBorder="1" applyAlignment="1" applyProtection="1">
      <alignment horizontal="left" indent="2"/>
    </xf>
    <xf numFmtId="0" fontId="29" fillId="4" borderId="0" xfId="0" applyFont="1" applyFill="1" applyBorder="1" applyProtection="1"/>
    <xf numFmtId="0" fontId="29" fillId="4" borderId="6" xfId="0" applyFont="1" applyFill="1" applyBorder="1" applyProtection="1"/>
    <xf numFmtId="167" fontId="10" fillId="4" borderId="0" xfId="3" applyFont="1" applyFill="1" applyBorder="1" applyAlignment="1">
      <alignment vertical="top"/>
    </xf>
    <xf numFmtId="167" fontId="10" fillId="4" borderId="6" xfId="3" applyFont="1" applyFill="1" applyBorder="1" applyAlignment="1">
      <alignment vertical="top"/>
    </xf>
    <xf numFmtId="166" fontId="10" fillId="4" borderId="0" xfId="4" applyFont="1" applyFill="1" applyBorder="1"/>
    <xf numFmtId="166" fontId="10" fillId="4" borderId="6" xfId="4" applyFont="1" applyFill="1" applyBorder="1"/>
    <xf numFmtId="166" fontId="30" fillId="4" borderId="0" xfId="4" applyFont="1" applyFill="1" applyBorder="1"/>
    <xf numFmtId="166" fontId="30" fillId="4" borderId="6" xfId="4" applyFont="1" applyFill="1" applyBorder="1"/>
    <xf numFmtId="166" fontId="11" fillId="2" borderId="0" xfId="4" applyFont="1" applyFill="1" applyBorder="1"/>
    <xf numFmtId="166" fontId="11" fillId="2" borderId="6" xfId="4" applyFont="1" applyFill="1" applyBorder="1"/>
    <xf numFmtId="0" fontId="32" fillId="2" borderId="5" xfId="0" applyFont="1" applyFill="1" applyBorder="1" applyProtection="1"/>
    <xf numFmtId="169" fontId="10" fillId="4" borderId="0" xfId="5" applyNumberFormat="1" applyFont="1" applyFill="1" applyBorder="1"/>
    <xf numFmtId="166" fontId="33" fillId="2" borderId="0" xfId="4" applyFont="1" applyFill="1" applyBorder="1"/>
    <xf numFmtId="166" fontId="33" fillId="2" borderId="6" xfId="4" applyFont="1" applyFill="1" applyBorder="1"/>
    <xf numFmtId="0" fontId="32" fillId="2" borderId="0" xfId="0" applyFont="1" applyFill="1" applyBorder="1" applyProtection="1"/>
    <xf numFmtId="0" fontId="32" fillId="2" borderId="6" xfId="0" applyFont="1" applyFill="1" applyBorder="1" applyProtection="1"/>
    <xf numFmtId="0" fontId="32" fillId="2" borderId="5" xfId="0" applyFont="1" applyFill="1" applyBorder="1" applyAlignment="1" applyProtection="1">
      <alignment horizontal="left" wrapText="1"/>
    </xf>
    <xf numFmtId="0" fontId="11" fillId="2" borderId="5" xfId="0" applyFont="1" applyFill="1" applyBorder="1" applyProtection="1"/>
    <xf numFmtId="0" fontId="29" fillId="4" borderId="5" xfId="0" applyFont="1" applyFill="1" applyBorder="1" applyProtection="1"/>
    <xf numFmtId="0" fontId="23" fillId="0" borderId="0" xfId="0" applyFont="1" applyFill="1" applyProtection="1"/>
    <xf numFmtId="0" fontId="25" fillId="0" borderId="0" xfId="0" applyFont="1" applyFill="1" applyProtection="1"/>
    <xf numFmtId="170" fontId="25" fillId="0" borderId="0" xfId="0" applyNumberFormat="1" applyFont="1" applyFill="1" applyProtection="1"/>
    <xf numFmtId="178" fontId="25" fillId="0" borderId="0" xfId="9" applyFont="1" applyFill="1"/>
    <xf numFmtId="166" fontId="27" fillId="0" borderId="0" xfId="4" applyFont="1"/>
    <xf numFmtId="0" fontId="26" fillId="2" borderId="0" xfId="0" applyFont="1" applyFill="1" applyBorder="1" applyProtection="1"/>
    <xf numFmtId="166" fontId="26" fillId="0" borderId="0" xfId="2" applyFont="1" applyBorder="1"/>
    <xf numFmtId="0" fontId="26" fillId="0" borderId="0" xfId="0" applyFont="1" applyAlignment="1" applyProtection="1">
      <protection locked="0"/>
    </xf>
    <xf numFmtId="166" fontId="26" fillId="0" borderId="0" xfId="2" applyFont="1"/>
    <xf numFmtId="0" fontId="26" fillId="0" borderId="0" xfId="0" applyFont="1" applyFill="1" applyProtection="1"/>
    <xf numFmtId="0" fontId="25" fillId="0" borderId="0" xfId="0" applyFont="1" applyFill="1" applyAlignment="1" applyProtection="1"/>
    <xf numFmtId="170" fontId="35" fillId="0" borderId="0" xfId="0" applyNumberFormat="1" applyFont="1" applyFill="1" applyAlignment="1" applyProtection="1"/>
    <xf numFmtId="170" fontId="26" fillId="0" borderId="0" xfId="0" applyNumberFormat="1" applyFont="1" applyFill="1" applyAlignment="1" applyProtection="1"/>
    <xf numFmtId="170" fontId="37" fillId="0" borderId="0" xfId="0" applyNumberFormat="1" applyFont="1" applyFill="1" applyBorder="1" applyAlignment="1" applyProtection="1"/>
    <xf numFmtId="170" fontId="35" fillId="0" borderId="0" xfId="0" applyNumberFormat="1" applyFont="1" applyFill="1" applyProtection="1"/>
    <xf numFmtId="3" fontId="35" fillId="0" borderId="0" xfId="0" applyNumberFormat="1" applyFont="1" applyFill="1" applyProtection="1"/>
    <xf numFmtId="0" fontId="26" fillId="2" borderId="10" xfId="1" applyFont="1" applyFill="1" applyBorder="1">
      <protection locked="0"/>
    </xf>
    <xf numFmtId="0" fontId="15" fillId="2" borderId="5" xfId="0" applyFont="1" applyFill="1" applyBorder="1" applyProtection="1"/>
    <xf numFmtId="0" fontId="15" fillId="2" borderId="0" xfId="0" applyFont="1" applyFill="1" applyBorder="1" applyProtection="1"/>
    <xf numFmtId="0" fontId="15" fillId="2" borderId="0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26" fillId="2" borderId="5" xfId="0" applyFont="1" applyFill="1" applyBorder="1" applyAlignment="1" applyProtection="1">
      <alignment vertical="center"/>
    </xf>
    <xf numFmtId="0" fontId="26" fillId="2" borderId="5" xfId="0" applyFont="1" applyFill="1" applyBorder="1" applyAlignment="1" applyProtection="1">
      <alignment horizontal="left" indent="1"/>
    </xf>
    <xf numFmtId="170" fontId="26" fillId="2" borderId="0" xfId="0" applyNumberFormat="1" applyFont="1" applyFill="1" applyBorder="1" applyAlignment="1" applyProtection="1">
      <alignment horizontal="right"/>
    </xf>
    <xf numFmtId="170" fontId="26" fillId="2" borderId="6" xfId="0" applyNumberFormat="1" applyFont="1" applyFill="1" applyBorder="1" applyAlignment="1" applyProtection="1">
      <alignment horizontal="right"/>
    </xf>
    <xf numFmtId="0" fontId="26" fillId="2" borderId="5" xfId="0" applyFont="1" applyFill="1" applyBorder="1" applyAlignment="1" applyProtection="1">
      <alignment horizontal="left" indent="3"/>
    </xf>
    <xf numFmtId="169" fontId="26" fillId="2" borderId="6" xfId="5" applyNumberFormat="1" applyFont="1" applyFill="1" applyBorder="1" applyAlignment="1">
      <alignment horizontal="right"/>
    </xf>
    <xf numFmtId="166" fontId="26" fillId="2" borderId="0" xfId="4" applyFont="1" applyFill="1" applyBorder="1" applyAlignment="1">
      <alignment horizontal="right"/>
    </xf>
    <xf numFmtId="166" fontId="26" fillId="2" borderId="6" xfId="4" applyFont="1" applyFill="1" applyBorder="1" applyAlignment="1">
      <alignment horizontal="right"/>
    </xf>
    <xf numFmtId="166" fontId="27" fillId="2" borderId="0" xfId="4" applyFont="1" applyFill="1" applyBorder="1" applyAlignment="1">
      <alignment horizontal="right"/>
    </xf>
    <xf numFmtId="166" fontId="27" fillId="2" borderId="6" xfId="4" applyFont="1" applyFill="1" applyBorder="1" applyAlignment="1">
      <alignment horizontal="right"/>
    </xf>
    <xf numFmtId="0" fontId="26" fillId="2" borderId="5" xfId="0" applyFont="1" applyFill="1" applyBorder="1" applyAlignment="1" applyProtection="1">
      <alignment horizontal="left" indent="7"/>
    </xf>
    <xf numFmtId="0" fontId="26" fillId="2" borderId="5" xfId="0" applyFont="1" applyFill="1" applyBorder="1" applyAlignment="1" applyProtection="1">
      <alignment horizontal="left" vertical="center" indent="2"/>
    </xf>
    <xf numFmtId="0" fontId="25" fillId="2" borderId="0" xfId="0" applyFont="1" applyFill="1" applyBorder="1" applyAlignment="1" applyProtection="1">
      <alignment horizontal="right"/>
    </xf>
    <xf numFmtId="0" fontId="25" fillId="2" borderId="6" xfId="0" applyFont="1" applyFill="1" applyBorder="1" applyAlignment="1" applyProtection="1">
      <alignment horizontal="right"/>
    </xf>
    <xf numFmtId="183" fontId="28" fillId="2" borderId="0" xfId="10" applyFont="1" applyFill="1" applyBorder="1" applyProtection="1">
      <protection locked="0"/>
    </xf>
    <xf numFmtId="183" fontId="28" fillId="2" borderId="6" xfId="10" applyFont="1" applyFill="1" applyBorder="1" applyProtection="1">
      <protection locked="0"/>
    </xf>
    <xf numFmtId="0" fontId="26" fillId="2" borderId="11" xfId="0" applyFont="1" applyFill="1" applyBorder="1" applyProtection="1"/>
    <xf numFmtId="166" fontId="26" fillId="2" borderId="12" xfId="2" applyFont="1" applyFill="1" applyBorder="1" applyAlignment="1">
      <alignment horizontal="right"/>
    </xf>
    <xf numFmtId="0" fontId="25" fillId="2" borderId="5" xfId="0" applyFont="1" applyFill="1" applyBorder="1" applyAlignment="1" applyProtection="1"/>
    <xf numFmtId="170" fontId="35" fillId="2" borderId="0" xfId="0" applyNumberFormat="1" applyFont="1" applyFill="1" applyBorder="1" applyAlignment="1" applyProtection="1"/>
    <xf numFmtId="0" fontId="36" fillId="2" borderId="6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/>
    </xf>
    <xf numFmtId="0" fontId="26" fillId="2" borderId="6" xfId="0" applyFont="1" applyFill="1" applyBorder="1" applyAlignment="1" applyProtection="1">
      <alignment horizontal="center"/>
    </xf>
    <xf numFmtId="170" fontId="26" fillId="2" borderId="0" xfId="0" applyNumberFormat="1" applyFont="1" applyFill="1" applyBorder="1" applyAlignment="1" applyProtection="1"/>
    <xf numFmtId="0" fontId="25" fillId="2" borderId="7" xfId="0" applyFont="1" applyFill="1" applyBorder="1" applyAlignment="1" applyProtection="1"/>
    <xf numFmtId="170" fontId="35" fillId="2" borderId="8" xfId="0" applyNumberFormat="1" applyFont="1" applyFill="1" applyBorder="1" applyAlignment="1" applyProtection="1"/>
    <xf numFmtId="0" fontId="25" fillId="2" borderId="9" xfId="0" applyFont="1" applyFill="1" applyBorder="1" applyProtection="1"/>
    <xf numFmtId="0" fontId="15" fillId="3" borderId="5" xfId="0" applyFont="1" applyFill="1" applyBorder="1" applyAlignment="1" applyProtection="1">
      <alignment horizontal="left" indent="1"/>
    </xf>
    <xf numFmtId="183" fontId="15" fillId="3" borderId="0" xfId="10" applyFont="1" applyFill="1" applyBorder="1" applyProtection="1">
      <protection locked="0"/>
    </xf>
    <xf numFmtId="183" fontId="15" fillId="3" borderId="6" xfId="10" applyFont="1" applyFill="1" applyBorder="1" applyProtection="1">
      <protection locked="0"/>
    </xf>
    <xf numFmtId="0" fontId="26" fillId="4" borderId="5" xfId="0" applyFont="1" applyFill="1" applyBorder="1" applyAlignment="1" applyProtection="1">
      <alignment horizontal="left" indent="3"/>
    </xf>
    <xf numFmtId="166" fontId="26" fillId="4" borderId="0" xfId="4" applyFont="1" applyFill="1" applyBorder="1"/>
    <xf numFmtId="166" fontId="26" fillId="4" borderId="6" xfId="4" applyFont="1" applyFill="1" applyBorder="1"/>
    <xf numFmtId="166" fontId="26" fillId="4" borderId="0" xfId="4" applyFont="1" applyFill="1" applyBorder="1" applyAlignment="1">
      <alignment horizontal="right"/>
    </xf>
    <xf numFmtId="169" fontId="26" fillId="4" borderId="6" xfId="5" applyNumberFormat="1" applyFont="1" applyFill="1" applyBorder="1" applyAlignment="1">
      <alignment horizontal="right"/>
    </xf>
    <xf numFmtId="166" fontId="26" fillId="4" borderId="6" xfId="4" applyFont="1" applyFill="1" applyBorder="1" applyAlignment="1">
      <alignment horizontal="right"/>
    </xf>
    <xf numFmtId="166" fontId="27" fillId="4" borderId="0" xfId="4" applyFont="1" applyFill="1" applyBorder="1" applyAlignment="1">
      <alignment horizontal="right"/>
    </xf>
    <xf numFmtId="166" fontId="27" fillId="4" borderId="6" xfId="4" applyFont="1" applyFill="1" applyBorder="1" applyAlignment="1">
      <alignment horizontal="right"/>
    </xf>
    <xf numFmtId="0" fontId="15" fillId="2" borderId="5" xfId="0" applyFont="1" applyFill="1" applyBorder="1" applyAlignment="1" applyProtection="1">
      <alignment vertical="center"/>
    </xf>
    <xf numFmtId="0" fontId="25" fillId="0" borderId="2" xfId="0" applyFont="1" applyFill="1" applyBorder="1" applyProtection="1"/>
    <xf numFmtId="0" fontId="25" fillId="0" borderId="3" xfId="0" applyFont="1" applyFill="1" applyBorder="1" applyProtection="1"/>
    <xf numFmtId="0" fontId="25" fillId="0" borderId="4" xfId="0" applyFont="1" applyFill="1" applyBorder="1" applyProtection="1"/>
    <xf numFmtId="0" fontId="26" fillId="4" borderId="5" xfId="0" applyFont="1" applyFill="1" applyBorder="1" applyAlignment="1" applyProtection="1">
      <alignment horizontal="left" indent="1"/>
    </xf>
    <xf numFmtId="166" fontId="27" fillId="4" borderId="0" xfId="4" applyFont="1" applyFill="1" applyBorder="1"/>
    <xf numFmtId="166" fontId="27" fillId="4" borderId="6" xfId="4" applyFont="1" applyFill="1" applyBorder="1"/>
    <xf numFmtId="0" fontId="38" fillId="2" borderId="2" xfId="11" applyFont="1" applyFill="1" applyBorder="1"/>
    <xf numFmtId="0" fontId="38" fillId="2" borderId="3" xfId="11" applyFont="1" applyFill="1" applyBorder="1"/>
    <xf numFmtId="0" fontId="38" fillId="2" borderId="4" xfId="11" applyFont="1" applyFill="1" applyBorder="1"/>
    <xf numFmtId="0" fontId="38" fillId="0" borderId="0" xfId="11" applyFont="1"/>
    <xf numFmtId="0" fontId="40" fillId="0" borderId="0" xfId="11" applyFont="1"/>
    <xf numFmtId="0" fontId="39" fillId="0" borderId="0" xfId="11" applyFont="1" applyAlignment="1">
      <alignment horizontal="left"/>
    </xf>
    <xf numFmtId="0" fontId="39" fillId="2" borderId="0" xfId="11" applyFont="1" applyFill="1" applyBorder="1" applyAlignment="1">
      <alignment horizontal="left"/>
    </xf>
    <xf numFmtId="0" fontId="39" fillId="2" borderId="6" xfId="11" applyFont="1" applyFill="1" applyBorder="1" applyAlignment="1">
      <alignment horizontal="left"/>
    </xf>
    <xf numFmtId="0" fontId="39" fillId="2" borderId="5" xfId="11" applyFont="1" applyFill="1" applyBorder="1" applyAlignment="1">
      <alignment horizontal="left"/>
    </xf>
    <xf numFmtId="0" fontId="39" fillId="2" borderId="0" xfId="11" applyFont="1" applyFill="1" applyBorder="1" applyAlignment="1">
      <alignment horizontal="center"/>
    </xf>
    <xf numFmtId="0" fontId="39" fillId="2" borderId="5" xfId="11" applyFont="1" applyFill="1" applyBorder="1"/>
    <xf numFmtId="0" fontId="39" fillId="0" borderId="0" xfId="11" applyFont="1"/>
    <xf numFmtId="0" fontId="39" fillId="2" borderId="0" xfId="11" applyFont="1" applyFill="1" applyBorder="1" applyAlignment="1">
      <alignment horizontal="center" wrapText="1"/>
    </xf>
    <xf numFmtId="0" fontId="38" fillId="2" borderId="5" xfId="11" applyFont="1" applyFill="1" applyBorder="1"/>
    <xf numFmtId="0" fontId="41" fillId="2" borderId="0" xfId="11" applyFont="1" applyFill="1" applyBorder="1"/>
    <xf numFmtId="0" fontId="38" fillId="2" borderId="6" xfId="11" applyFont="1" applyFill="1" applyBorder="1"/>
    <xf numFmtId="0" fontId="38" fillId="2" borderId="0" xfId="11" applyFont="1" applyFill="1" applyBorder="1"/>
    <xf numFmtId="170" fontId="38" fillId="2" borderId="0" xfId="11" applyNumberFormat="1" applyFont="1" applyFill="1" applyBorder="1"/>
    <xf numFmtId="164" fontId="38" fillId="2" borderId="6" xfId="13" applyNumberFormat="1" applyFont="1" applyFill="1" applyBorder="1" applyAlignment="1">
      <alignment horizontal="right"/>
    </xf>
    <xf numFmtId="0" fontId="38" fillId="2" borderId="5" xfId="11" applyFont="1" applyFill="1" applyBorder="1" applyAlignment="1">
      <alignment horizontal="left" indent="1"/>
    </xf>
    <xf numFmtId="169" fontId="42" fillId="2" borderId="0" xfId="5" applyNumberFormat="1" applyFont="1" applyFill="1" applyBorder="1"/>
    <xf numFmtId="166" fontId="38" fillId="2" borderId="0" xfId="4" applyFont="1" applyFill="1" applyBorder="1"/>
    <xf numFmtId="173" fontId="42" fillId="2" borderId="0" xfId="5" applyNumberFormat="1" applyFont="1" applyFill="1" applyBorder="1"/>
    <xf numFmtId="169" fontId="42" fillId="2" borderId="6" xfId="5" applyNumberFormat="1" applyFont="1" applyFill="1" applyBorder="1"/>
    <xf numFmtId="0" fontId="38" fillId="2" borderId="5" xfId="11" applyFont="1" applyFill="1" applyBorder="1" applyAlignment="1">
      <alignment horizontal="left" wrapText="1" indent="2"/>
    </xf>
    <xf numFmtId="166" fontId="38" fillId="2" borderId="6" xfId="4" applyFont="1" applyFill="1" applyBorder="1"/>
    <xf numFmtId="0" fontId="38" fillId="2" borderId="5" xfId="11" applyFont="1" applyFill="1" applyBorder="1" applyAlignment="1">
      <alignment horizontal="left" wrapText="1" indent="3"/>
    </xf>
    <xf numFmtId="169" fontId="43" fillId="2" borderId="0" xfId="5" applyNumberFormat="1" applyFont="1" applyFill="1" applyBorder="1"/>
    <xf numFmtId="166" fontId="44" fillId="2" borderId="0" xfId="4" applyFont="1" applyFill="1" applyBorder="1"/>
    <xf numFmtId="173" fontId="43" fillId="2" borderId="0" xfId="5" applyNumberFormat="1" applyFont="1" applyFill="1" applyBorder="1"/>
    <xf numFmtId="166" fontId="44" fillId="2" borderId="6" xfId="4" applyFont="1" applyFill="1" applyBorder="1"/>
    <xf numFmtId="0" fontId="38" fillId="2" borderId="5" xfId="11" applyFont="1" applyFill="1" applyBorder="1" applyAlignment="1">
      <alignment horizontal="left" indent="2"/>
    </xf>
    <xf numFmtId="0" fontId="38" fillId="2" borderId="5" xfId="11" applyFont="1" applyFill="1" applyBorder="1" applyAlignment="1">
      <alignment horizontal="left" indent="3"/>
    </xf>
    <xf numFmtId="43" fontId="38" fillId="0" borderId="0" xfId="15" applyFont="1"/>
    <xf numFmtId="0" fontId="38" fillId="2" borderId="5" xfId="11" applyFont="1" applyFill="1" applyBorder="1" applyAlignment="1">
      <alignment horizontal="left" vertical="center" indent="1"/>
    </xf>
    <xf numFmtId="0" fontId="42" fillId="2" borderId="5" xfId="0" applyFont="1" applyFill="1" applyBorder="1" applyProtection="1"/>
    <xf numFmtId="0" fontId="42" fillId="2" borderId="0" xfId="1" applyFont="1" applyFill="1" applyBorder="1">
      <protection locked="0"/>
    </xf>
    <xf numFmtId="166" fontId="42" fillId="2" borderId="0" xfId="2" applyFont="1" applyFill="1" applyBorder="1" applyAlignment="1">
      <alignment horizontal="right"/>
    </xf>
    <xf numFmtId="166" fontId="42" fillId="2" borderId="0" xfId="2" applyFont="1" applyFill="1" applyBorder="1"/>
    <xf numFmtId="166" fontId="42" fillId="2" borderId="6" xfId="2" applyFont="1" applyFill="1" applyBorder="1"/>
    <xf numFmtId="166" fontId="42" fillId="0" borderId="0" xfId="2" applyFont="1" applyBorder="1"/>
    <xf numFmtId="0" fontId="42" fillId="2" borderId="11" xfId="0" applyFont="1" applyFill="1" applyBorder="1" applyProtection="1"/>
    <xf numFmtId="0" fontId="42" fillId="2" borderId="10" xfId="1" applyFont="1" applyFill="1" applyBorder="1">
      <protection locked="0"/>
    </xf>
    <xf numFmtId="166" fontId="42" fillId="2" borderId="10" xfId="2" applyFont="1" applyFill="1" applyBorder="1" applyAlignment="1">
      <alignment horizontal="right"/>
    </xf>
    <xf numFmtId="166" fontId="42" fillId="2" borderId="10" xfId="2" applyFont="1" applyFill="1" applyBorder="1"/>
    <xf numFmtId="166" fontId="42" fillId="2" borderId="12" xfId="2" applyFont="1" applyFill="1" applyBorder="1"/>
    <xf numFmtId="0" fontId="45" fillId="2" borderId="5" xfId="0" applyFont="1" applyFill="1" applyBorder="1" applyAlignment="1" applyProtection="1">
      <alignment vertical="top"/>
    </xf>
    <xf numFmtId="0" fontId="45" fillId="2" borderId="0" xfId="0" applyFont="1" applyFill="1" applyBorder="1" applyAlignment="1" applyProtection="1">
      <alignment vertical="top"/>
    </xf>
    <xf numFmtId="0" fontId="46" fillId="2" borderId="0" xfId="0" applyFont="1" applyFill="1" applyBorder="1" applyAlignment="1" applyProtection="1">
      <protection locked="0"/>
    </xf>
    <xf numFmtId="166" fontId="42" fillId="2" borderId="0" xfId="2" applyFont="1" applyFill="1" applyBorder="1" applyAlignment="1"/>
    <xf numFmtId="166" fontId="42" fillId="2" borderId="6" xfId="2" applyFont="1" applyFill="1" applyBorder="1" applyAlignment="1"/>
    <xf numFmtId="166" fontId="42" fillId="0" borderId="0" xfId="2" applyFont="1"/>
    <xf numFmtId="0" fontId="42" fillId="2" borderId="5" xfId="0" applyFont="1" applyFill="1" applyBorder="1" applyAlignment="1" applyProtection="1">
      <alignment horizontal="center"/>
    </xf>
    <xf numFmtId="0" fontId="47" fillId="2" borderId="0" xfId="0" applyFont="1" applyFill="1" applyBorder="1" applyProtection="1"/>
    <xf numFmtId="0" fontId="48" fillId="2" borderId="0" xfId="0" applyFont="1" applyFill="1" applyBorder="1" applyAlignment="1" applyProtection="1">
      <alignment horizontal="center" vertical="center"/>
    </xf>
    <xf numFmtId="0" fontId="42" fillId="2" borderId="0" xfId="0" applyFont="1" applyFill="1" applyBorder="1" applyProtection="1"/>
    <xf numFmtId="0" fontId="47" fillId="2" borderId="6" xfId="0" applyFont="1" applyFill="1" applyBorder="1" applyProtection="1"/>
    <xf numFmtId="0" fontId="47" fillId="0" borderId="0" xfId="0" applyFont="1" applyFill="1" applyProtection="1"/>
    <xf numFmtId="0" fontId="47" fillId="2" borderId="5" xfId="0" applyFont="1" applyFill="1" applyBorder="1" applyProtection="1"/>
    <xf numFmtId="0" fontId="42" fillId="2" borderId="0" xfId="0" applyFont="1" applyFill="1" applyBorder="1" applyAlignment="1" applyProtection="1">
      <alignment horizontal="center"/>
    </xf>
    <xf numFmtId="0" fontId="47" fillId="2" borderId="5" xfId="0" applyFont="1" applyFill="1" applyBorder="1" applyAlignment="1" applyProtection="1"/>
    <xf numFmtId="170" fontId="42" fillId="2" borderId="0" xfId="0" applyNumberFormat="1" applyFont="1" applyFill="1" applyBorder="1" applyAlignment="1" applyProtection="1"/>
    <xf numFmtId="0" fontId="38" fillId="2" borderId="7" xfId="11" applyFont="1" applyFill="1" applyBorder="1"/>
    <xf numFmtId="166" fontId="38" fillId="2" borderId="8" xfId="4" applyFont="1" applyFill="1" applyBorder="1"/>
    <xf numFmtId="166" fontId="38" fillId="2" borderId="9" xfId="4" applyFont="1" applyFill="1" applyBorder="1"/>
    <xf numFmtId="0" fontId="39" fillId="3" borderId="5" xfId="0" applyFont="1" applyFill="1" applyBorder="1" applyAlignment="1" applyProtection="1">
      <alignment vertical="center"/>
    </xf>
    <xf numFmtId="183" fontId="39" fillId="3" borderId="0" xfId="10" applyFont="1" applyFill="1" applyBorder="1" applyProtection="1">
      <protection locked="0"/>
    </xf>
    <xf numFmtId="172" fontId="49" fillId="3" borderId="0" xfId="12" applyNumberFormat="1" applyFont="1" applyFill="1" applyBorder="1"/>
    <xf numFmtId="183" fontId="39" fillId="3" borderId="6" xfId="10" applyFont="1" applyFill="1" applyBorder="1" applyProtection="1">
      <protection locked="0"/>
    </xf>
    <xf numFmtId="166" fontId="39" fillId="3" borderId="0" xfId="4" applyFont="1" applyFill="1" applyBorder="1"/>
    <xf numFmtId="169" fontId="49" fillId="3" borderId="0" xfId="5" applyNumberFormat="1" applyFont="1" applyFill="1" applyBorder="1"/>
    <xf numFmtId="166" fontId="39" fillId="3" borderId="6" xfId="4" applyFont="1" applyFill="1" applyBorder="1"/>
    <xf numFmtId="183" fontId="50" fillId="3" borderId="0" xfId="10" applyFont="1" applyFill="1" applyBorder="1" applyProtection="1">
      <protection locked="0"/>
    </xf>
    <xf numFmtId="172" fontId="51" fillId="3" borderId="0" xfId="12" applyNumberFormat="1" applyFont="1" applyFill="1" applyBorder="1"/>
    <xf numFmtId="183" fontId="50" fillId="3" borderId="6" xfId="10" applyFont="1" applyFill="1" applyBorder="1" applyProtection="1">
      <protection locked="0"/>
    </xf>
    <xf numFmtId="0" fontId="38" fillId="4" borderId="5" xfId="11" applyFont="1" applyFill="1" applyBorder="1" applyAlignment="1">
      <alignment horizontal="left" indent="1"/>
    </xf>
    <xf numFmtId="169" fontId="42" fillId="4" borderId="0" xfId="5" applyNumberFormat="1" applyFont="1" applyFill="1" applyBorder="1"/>
    <xf numFmtId="166" fontId="38" fillId="4" borderId="0" xfId="4" applyFont="1" applyFill="1" applyBorder="1"/>
    <xf numFmtId="173" fontId="42" fillId="4" borderId="0" xfId="5" applyNumberFormat="1" applyFont="1" applyFill="1" applyBorder="1"/>
    <xf numFmtId="169" fontId="42" fillId="4" borderId="6" xfId="5" applyNumberFormat="1" applyFont="1" applyFill="1" applyBorder="1"/>
    <xf numFmtId="166" fontId="38" fillId="4" borderId="6" xfId="4" applyFont="1" applyFill="1" applyBorder="1"/>
    <xf numFmtId="3" fontId="49" fillId="2" borderId="5" xfId="11" applyNumberFormat="1" applyFont="1" applyFill="1" applyBorder="1" applyAlignment="1">
      <alignment horizontal="centerContinuous" vertical="center"/>
    </xf>
    <xf numFmtId="3" fontId="49" fillId="2" borderId="0" xfId="11" applyNumberFormat="1" applyFont="1" applyFill="1" applyBorder="1" applyAlignment="1">
      <alignment horizontal="centerContinuous" vertical="center"/>
    </xf>
    <xf numFmtId="3" fontId="49" fillId="2" borderId="6" xfId="11" applyNumberFormat="1" applyFont="1" applyFill="1" applyBorder="1" applyAlignment="1">
      <alignment horizontal="centerContinuous" vertical="center"/>
    </xf>
    <xf numFmtId="3" fontId="49" fillId="2" borderId="5" xfId="11" applyNumberFormat="1" applyFont="1" applyFill="1" applyBorder="1" applyAlignment="1"/>
    <xf numFmtId="3" fontId="49" fillId="2" borderId="0" xfId="11" applyNumberFormat="1" applyFont="1" applyFill="1" applyBorder="1" applyAlignment="1"/>
    <xf numFmtId="3" fontId="49" fillId="2" borderId="6" xfId="11" applyNumberFormat="1" applyFont="1" applyFill="1" applyBorder="1" applyAlignment="1"/>
    <xf numFmtId="0" fontId="38" fillId="2" borderId="0" xfId="11" applyFont="1" applyFill="1"/>
    <xf numFmtId="166" fontId="38" fillId="2" borderId="0" xfId="4" applyFont="1" applyFill="1"/>
    <xf numFmtId="37" fontId="39" fillId="2" borderId="0" xfId="11" applyNumberFormat="1" applyFont="1" applyFill="1" applyAlignment="1">
      <alignment horizontal="center"/>
    </xf>
    <xf numFmtId="174" fontId="38" fillId="2" borderId="0" xfId="11" applyNumberFormat="1" applyFont="1" applyFill="1"/>
    <xf numFmtId="0" fontId="39" fillId="2" borderId="0" xfId="11" applyFont="1" applyFill="1" applyAlignment="1">
      <alignment horizontal="center"/>
    </xf>
    <xf numFmtId="0" fontId="39" fillId="2" borderId="0" xfId="11" applyFont="1" applyFill="1"/>
    <xf numFmtId="37" fontId="38" fillId="2" borderId="0" xfId="11" applyNumberFormat="1" applyFont="1" applyFill="1" applyAlignment="1">
      <alignment horizontal="center"/>
    </xf>
    <xf numFmtId="0" fontId="38" fillId="2" borderId="0" xfId="11" applyFont="1" applyFill="1" applyAlignment="1">
      <alignment horizontal="center"/>
    </xf>
    <xf numFmtId="37" fontId="38" fillId="2" borderId="0" xfId="11" applyNumberFormat="1" applyFont="1" applyFill="1"/>
    <xf numFmtId="3" fontId="38" fillId="2" borderId="0" xfId="11" applyNumberFormat="1" applyFont="1" applyFill="1" applyBorder="1"/>
    <xf numFmtId="174" fontId="38" fillId="2" borderId="0" xfId="11" applyNumberFormat="1" applyFont="1" applyFill="1" applyBorder="1"/>
    <xf numFmtId="43" fontId="38" fillId="2" borderId="0" xfId="15" applyFont="1" applyFill="1"/>
    <xf numFmtId="170" fontId="38" fillId="2" borderId="0" xfId="11" applyNumberFormat="1" applyFont="1" applyFill="1"/>
    <xf numFmtId="43" fontId="38" fillId="2" borderId="0" xfId="15" applyFont="1" applyFill="1" applyBorder="1"/>
    <xf numFmtId="3" fontId="38" fillId="2" borderId="0" xfId="11" applyNumberFormat="1" applyFont="1" applyFill="1" applyBorder="1" applyAlignment="1">
      <alignment horizontal="right"/>
    </xf>
    <xf numFmtId="0" fontId="39" fillId="2" borderId="0" xfId="11" applyFont="1" applyFill="1" applyBorder="1"/>
    <xf numFmtId="3" fontId="39" fillId="2" borderId="0" xfId="15" applyNumberFormat="1" applyFont="1" applyFill="1" applyBorder="1"/>
    <xf numFmtId="175" fontId="39" fillId="2" borderId="0" xfId="15" applyNumberFormat="1" applyFont="1" applyFill="1"/>
    <xf numFmtId="39" fontId="38" fillId="2" borderId="0" xfId="11" applyNumberFormat="1" applyFont="1" applyFill="1" applyBorder="1"/>
    <xf numFmtId="2" fontId="38" fillId="2" borderId="0" xfId="11" applyNumberFormat="1" applyFont="1" applyFill="1" applyBorder="1"/>
    <xf numFmtId="176" fontId="38" fillId="2" borderId="0" xfId="11" applyNumberFormat="1" applyFont="1" applyFill="1" applyBorder="1"/>
    <xf numFmtId="177" fontId="38" fillId="2" borderId="0" xfId="11" applyNumberFormat="1" applyFont="1" applyFill="1" applyBorder="1"/>
    <xf numFmtId="0" fontId="40" fillId="2" borderId="0" xfId="11" applyFont="1" applyFill="1"/>
    <xf numFmtId="0" fontId="39" fillId="2" borderId="0" xfId="11" applyFont="1" applyFill="1" applyAlignment="1">
      <alignment horizontal="left"/>
    </xf>
    <xf numFmtId="170" fontId="38" fillId="2" borderId="0" xfId="14" applyNumberFormat="1" applyFont="1" applyFill="1" applyBorder="1" applyAlignment="1" applyProtection="1">
      <alignment horizontal="right"/>
    </xf>
    <xf numFmtId="43" fontId="38" fillId="2" borderId="0" xfId="15" applyFont="1" applyFill="1" applyBorder="1" applyAlignment="1" applyProtection="1">
      <alignment horizontal="right"/>
    </xf>
    <xf numFmtId="166" fontId="42" fillId="2" borderId="0" xfId="2" applyFont="1" applyFill="1"/>
    <xf numFmtId="0" fontId="47" fillId="2" borderId="0" xfId="0" applyFont="1" applyFill="1" applyProtection="1"/>
    <xf numFmtId="0" fontId="6" fillId="2" borderId="5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wrapText="1"/>
    </xf>
    <xf numFmtId="0" fontId="6" fillId="2" borderId="6" xfId="0" applyFont="1" applyFill="1" applyBorder="1" applyAlignment="1" applyProtection="1">
      <alignment horizontal="left" wrapText="1"/>
    </xf>
    <xf numFmtId="0" fontId="6" fillId="2" borderId="5" xfId="0" applyFont="1" applyFill="1" applyBorder="1" applyAlignment="1" applyProtection="1">
      <alignment horizontal="left" wrapText="1" shrinkToFit="1"/>
    </xf>
    <xf numFmtId="0" fontId="6" fillId="2" borderId="0" xfId="0" applyFont="1" applyFill="1" applyBorder="1" applyAlignment="1" applyProtection="1">
      <alignment horizontal="left" wrapText="1" shrinkToFit="1"/>
    </xf>
    <xf numFmtId="0" fontId="6" fillId="2" borderId="6" xfId="0" applyFont="1" applyFill="1" applyBorder="1" applyAlignment="1" applyProtection="1">
      <alignment horizontal="left" wrapText="1" shrinkToFit="1"/>
    </xf>
    <xf numFmtId="0" fontId="39" fillId="2" borderId="6" xfId="11" applyFont="1" applyFill="1" applyBorder="1" applyAlignment="1">
      <alignment horizontal="center" wrapText="1"/>
    </xf>
    <xf numFmtId="0" fontId="39" fillId="2" borderId="0" xfId="11" applyFont="1" applyFill="1" applyBorder="1" applyAlignment="1">
      <alignment horizontal="center" wrapText="1"/>
    </xf>
    <xf numFmtId="0" fontId="39" fillId="2" borderId="1" xfId="11" applyFont="1" applyFill="1" applyBorder="1" applyAlignment="1">
      <alignment horizont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34" fillId="2" borderId="5" xfId="0" applyFont="1" applyFill="1" applyBorder="1" applyAlignment="1" applyProtection="1">
      <alignment horizontal="left" vertical="top" wrapText="1"/>
    </xf>
    <xf numFmtId="0" fontId="34" fillId="2" borderId="0" xfId="0" applyFont="1" applyFill="1" applyBorder="1" applyAlignment="1" applyProtection="1">
      <alignment horizontal="left" vertical="top" wrapText="1"/>
    </xf>
    <xf numFmtId="0" fontId="34" fillId="2" borderId="6" xfId="0" applyFont="1" applyFill="1" applyBorder="1" applyAlignment="1" applyProtection="1">
      <alignment horizontal="left" vertical="top" wrapText="1"/>
    </xf>
  </cellXfs>
  <cellStyles count="49">
    <cellStyle name="Centered Heading" xfId="19"/>
    <cellStyle name="Comma 0.0" xfId="20"/>
    <cellStyle name="Comma 0.00" xfId="21"/>
    <cellStyle name="Comma 0.000" xfId="22"/>
    <cellStyle name="Comma 2" xfId="15"/>
    <cellStyle name="Comma_linea sencilla CERO" xfId="5"/>
    <cellStyle name="Comma_normal" xfId="4"/>
    <cellStyle name="Comma_Worksheet in J: MARKETING Templates D&amp;T Templates Noviembre 2002 Informe Modelo" xfId="2"/>
    <cellStyle name="Company Name" xfId="6"/>
    <cellStyle name="Currency 0.0" xfId="23"/>
    <cellStyle name="Currency 0.00" xfId="24"/>
    <cellStyle name="Currency 0.000" xfId="25"/>
    <cellStyle name="Currency 2" xfId="13"/>
    <cellStyle name="Currency_$ inicial CERO" xfId="12"/>
    <cellStyle name="Currency_linea doble" xfId="3"/>
    <cellStyle name="Date" xfId="26"/>
    <cellStyle name="Heading No Underline" xfId="7"/>
    <cellStyle name="Heading With Underline" xfId="8"/>
    <cellStyle name="Millares" xfId="9" builtinId="3" customBuiltin="1"/>
    <cellStyle name="Millares [0]" xfId="16" builtinId="6" customBuiltin="1"/>
    <cellStyle name="Moneda" xfId="10" builtinId="4" customBuiltin="1"/>
    <cellStyle name="Moneda [0]" xfId="17" builtinId="7" customBuiltin="1"/>
    <cellStyle name="Normal" xfId="0" builtinId="0" customBuiltin="1"/>
    <cellStyle name="Normal 2" xfId="11"/>
    <cellStyle name="Normal 2 2" xfId="14"/>
    <cellStyle name="Normal_Worksheet in J: MARKETING Templates D&amp;T Templates Noviembre 2002 Informe Modelo" xfId="1"/>
    <cellStyle name="Percent %" xfId="27"/>
    <cellStyle name="Percent % Long Underline" xfId="28"/>
    <cellStyle name="Percent %_Worksheet in J: MARKETING Templates D&amp;T Templates Noviembre 2002 Informe Modelo" xfId="29"/>
    <cellStyle name="Percent 0.0%" xfId="30"/>
    <cellStyle name="Percent 0.0% Long Underline" xfId="31"/>
    <cellStyle name="Percent 0.0%_Worksheet in J: MARKETING Templates D&amp;T Templates Noviembre 2002 Informe Modelo" xfId="32"/>
    <cellStyle name="Percent 0.00%" xfId="33"/>
    <cellStyle name="Percent 0.00% Long Underline" xfId="34"/>
    <cellStyle name="Percent 0.00%_Worksheet in J: MARKETING Templates D&amp;T Templates Noviembre 2002 Informe Modelo" xfId="35"/>
    <cellStyle name="Percent 0.000%" xfId="36"/>
    <cellStyle name="Percent 0.000% Long Underline" xfId="37"/>
    <cellStyle name="Percent 0.000%_Worksheet in J: MARKETING Templates D&amp;T Templates Noviembre 2002 Informe Modelo" xfId="38"/>
    <cellStyle name="Porcentaje" xfId="18" builtinId="5" customBuiltin="1"/>
    <cellStyle name="XComma" xfId="39"/>
    <cellStyle name="XComma 0.0" xfId="40"/>
    <cellStyle name="XComma 0.00" xfId="41"/>
    <cellStyle name="XComma 0.000" xfId="42"/>
    <cellStyle name="XComma_Worksheet in J: MARKETING Templates D&amp;T Templates Noviembre 2002 Informe Modelo" xfId="43"/>
    <cellStyle name="XCurrency" xfId="44"/>
    <cellStyle name="XCurrency 0.0" xfId="45"/>
    <cellStyle name="XCurrency 0.00" xfId="46"/>
    <cellStyle name="XCurrency 0.000" xfId="47"/>
    <cellStyle name="XCurrency_Worksheet in J: MARKETING Templates D&amp;T Templates Noviembre 2002 Informe Modelo" xfId="48"/>
  </cellStyles>
  <dxfs count="0"/>
  <tableStyles count="0" defaultTableStyle="TableStyleMedium2" defaultPivotStyle="PivotStyleLight16"/>
  <colors>
    <mruColors>
      <color rgb="FFF2F2F2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560294</xdr:colOff>
      <xdr:row>55</xdr:row>
      <xdr:rowOff>200024</xdr:rowOff>
    </xdr:from>
    <xdr:to>
      <xdr:col>1</xdr:col>
      <xdr:colOff>257735</xdr:colOff>
      <xdr:row>59</xdr:row>
      <xdr:rowOff>142953</xdr:rowOff>
    </xdr:to>
    <xdr:sp macro="" textlink="">
      <xdr:nvSpPr>
        <xdr:cNvPr id="2" name="13 CuadroTexto"/>
        <xdr:cNvSpPr txBox="1"/>
      </xdr:nvSpPr>
      <xdr:spPr>
        <a:xfrm>
          <a:off x="560294" y="11495553"/>
          <a:ext cx="3260912" cy="749753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LUIS FERNANDO CASTRO VERGARA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Representante Legal</a:t>
          </a:r>
        </a:p>
      </xdr:txBody>
    </xdr:sp>
    <xdr:clientData/>
  </xdr:twoCellAnchor>
  <xdr:twoCellAnchor>
    <xdr:from>
      <xdr:col>1</xdr:col>
      <xdr:colOff>1415298</xdr:colOff>
      <xdr:row>56</xdr:row>
      <xdr:rowOff>1</xdr:rowOff>
    </xdr:from>
    <xdr:to>
      <xdr:col>4</xdr:col>
      <xdr:colOff>1624853</xdr:colOff>
      <xdr:row>60</xdr:row>
      <xdr:rowOff>67236</xdr:rowOff>
    </xdr:to>
    <xdr:sp macro="" textlink="">
      <xdr:nvSpPr>
        <xdr:cNvPr id="3" name="14 CuadroTexto"/>
        <xdr:cNvSpPr txBox="1"/>
      </xdr:nvSpPr>
      <xdr:spPr>
        <a:xfrm>
          <a:off x="4978769" y="11497236"/>
          <a:ext cx="3335996" cy="874059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JAIRO PEDRAZA CUBILLOS</a:t>
          </a:r>
        </a:p>
        <a:p>
          <a:pPr algn="ctr"/>
          <a:r>
            <a:rPr lang="es-CO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</a:t>
          </a:r>
          <a:r>
            <a:rPr lang="es-CO" b="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s-CO" b="0">
              <a:latin typeface="Times New Roman" pitchFamily="18" charset="0"/>
              <a:cs typeface="Times New Roman" pitchFamily="18" charset="0"/>
            </a:rPr>
            <a:t>T.P. No. 36799-T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2555660</xdr:colOff>
      <xdr:row>55</xdr:row>
      <xdr:rowOff>200024</xdr:rowOff>
    </xdr:from>
    <xdr:to>
      <xdr:col>6</xdr:col>
      <xdr:colOff>470647</xdr:colOff>
      <xdr:row>61</xdr:row>
      <xdr:rowOff>56029</xdr:rowOff>
    </xdr:to>
    <xdr:sp macro="" textlink="">
      <xdr:nvSpPr>
        <xdr:cNvPr id="4" name="10 CuadroTexto"/>
        <xdr:cNvSpPr txBox="1"/>
      </xdr:nvSpPr>
      <xdr:spPr>
        <a:xfrm>
          <a:off x="9245572" y="11495553"/>
          <a:ext cx="3361046" cy="1066241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RICARDO RUBIO RUEDA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Revisor Fiscal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T.P. 7192 -T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Designado por Deloitte y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Touche Ltda.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 (Ver mi Dictamen adjunto) </a:t>
          </a:r>
        </a:p>
      </xdr:txBody>
    </xdr:sp>
    <xdr:clientData/>
  </xdr:twoCellAnchor>
  <xdr:twoCellAnchor editAs="oneCell">
    <xdr:from>
      <xdr:col>4</xdr:col>
      <xdr:colOff>5067300</xdr:colOff>
      <xdr:row>1</xdr:row>
      <xdr:rowOff>66675</xdr:rowOff>
    </xdr:from>
    <xdr:to>
      <xdr:col>6</xdr:col>
      <xdr:colOff>533400</xdr:colOff>
      <xdr:row>3</xdr:row>
      <xdr:rowOff>89009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5" y="228600"/>
          <a:ext cx="2314575" cy="470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9525</xdr:rowOff>
    </xdr:from>
    <xdr:to>
      <xdr:col>0</xdr:col>
      <xdr:colOff>2364440</xdr:colOff>
      <xdr:row>106</xdr:row>
      <xdr:rowOff>154160</xdr:rowOff>
    </xdr:to>
    <xdr:sp macro="" textlink="">
      <xdr:nvSpPr>
        <xdr:cNvPr id="2" name="13 CuadroTexto"/>
        <xdr:cNvSpPr txBox="1"/>
      </xdr:nvSpPr>
      <xdr:spPr>
        <a:xfrm>
          <a:off x="0" y="19227613"/>
          <a:ext cx="2364440" cy="749753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 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LUIS FERNANDO CASTRO VERGARA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Representante Legal</a:t>
          </a:r>
        </a:p>
      </xdr:txBody>
    </xdr:sp>
    <xdr:clientData/>
  </xdr:twoCellAnchor>
  <xdr:twoCellAnchor>
    <xdr:from>
      <xdr:col>0</xdr:col>
      <xdr:colOff>3005973</xdr:colOff>
      <xdr:row>103</xdr:row>
      <xdr:rowOff>9525</xdr:rowOff>
    </xdr:from>
    <xdr:to>
      <xdr:col>0</xdr:col>
      <xdr:colOff>5848905</xdr:colOff>
      <xdr:row>107</xdr:row>
      <xdr:rowOff>1760</xdr:rowOff>
    </xdr:to>
    <xdr:sp macro="" textlink="">
      <xdr:nvSpPr>
        <xdr:cNvPr id="3" name="14 CuadroTexto"/>
        <xdr:cNvSpPr txBox="1"/>
      </xdr:nvSpPr>
      <xdr:spPr>
        <a:xfrm>
          <a:off x="3005973" y="16725900"/>
          <a:ext cx="2842932" cy="63993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JAIRO PEDRAZA CUBILLOS</a:t>
          </a:r>
        </a:p>
        <a:p>
          <a:pPr algn="ctr"/>
          <a:r>
            <a:rPr lang="es-CO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</a:t>
          </a:r>
          <a:r>
            <a:rPr lang="es-CO" b="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s-CO" b="0">
              <a:latin typeface="Times New Roman" pitchFamily="18" charset="0"/>
              <a:cs typeface="Times New Roman" pitchFamily="18" charset="0"/>
            </a:rPr>
            <a:t>T.P. No. 36799-T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5781675</xdr:colOff>
      <xdr:row>103</xdr:row>
      <xdr:rowOff>0</xdr:rowOff>
    </xdr:from>
    <xdr:to>
      <xdr:col>2</xdr:col>
      <xdr:colOff>1533525</xdr:colOff>
      <xdr:row>108</xdr:row>
      <xdr:rowOff>67474</xdr:rowOff>
    </xdr:to>
    <xdr:sp macro="" textlink="">
      <xdr:nvSpPr>
        <xdr:cNvPr id="4" name="10 CuadroTexto"/>
        <xdr:cNvSpPr txBox="1"/>
      </xdr:nvSpPr>
      <xdr:spPr>
        <a:xfrm>
          <a:off x="5781675" y="21717000"/>
          <a:ext cx="3848100" cy="1067599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RICARDO RUBIO RUEDA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Revisor Fiscal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T.P. 7192 -T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Designado por Deloitte y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Touche Ltda.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 (Ver mi Dictamen adjunto) </a:t>
          </a:r>
        </a:p>
      </xdr:txBody>
    </xdr:sp>
    <xdr:clientData/>
  </xdr:twoCellAnchor>
  <xdr:twoCellAnchor editAs="oneCell">
    <xdr:from>
      <xdr:col>1</xdr:col>
      <xdr:colOff>1447800</xdr:colOff>
      <xdr:row>2</xdr:row>
      <xdr:rowOff>142875</xdr:rowOff>
    </xdr:from>
    <xdr:to>
      <xdr:col>2</xdr:col>
      <xdr:colOff>1466850</xdr:colOff>
      <xdr:row>5</xdr:row>
      <xdr:rowOff>19050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304800"/>
          <a:ext cx="17811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52</xdr:row>
      <xdr:rowOff>57150</xdr:rowOff>
    </xdr:from>
    <xdr:to>
      <xdr:col>1</xdr:col>
      <xdr:colOff>477308</xdr:colOff>
      <xdr:row>57</xdr:row>
      <xdr:rowOff>171450</xdr:rowOff>
    </xdr:to>
    <xdr:sp macro="" textlink="">
      <xdr:nvSpPr>
        <xdr:cNvPr id="2" name="1 CuadroTexto"/>
        <xdr:cNvSpPr txBox="1"/>
      </xdr:nvSpPr>
      <xdr:spPr>
        <a:xfrm>
          <a:off x="695325" y="11687175"/>
          <a:ext cx="2820458" cy="1114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_________________________________________ </a:t>
          </a:r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LUIS FERNANDO CASTRO VERGARA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Representante Legal</a:t>
          </a:r>
          <a:endParaRPr lang="es-CO" sz="1000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723900</xdr:colOff>
      <xdr:row>52</xdr:row>
      <xdr:rowOff>76200</xdr:rowOff>
    </xdr:from>
    <xdr:to>
      <xdr:col>7</xdr:col>
      <xdr:colOff>672192</xdr:colOff>
      <xdr:row>58</xdr:row>
      <xdr:rowOff>28575</xdr:rowOff>
    </xdr:to>
    <xdr:sp macro="" textlink="">
      <xdr:nvSpPr>
        <xdr:cNvPr id="3" name="2 CuadroTexto"/>
        <xdr:cNvSpPr txBox="1"/>
      </xdr:nvSpPr>
      <xdr:spPr>
        <a:xfrm>
          <a:off x="6115050" y="11706225"/>
          <a:ext cx="3272517" cy="11525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</a:t>
          </a:r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36799-T</a:t>
          </a:r>
        </a:p>
      </xdr:txBody>
    </xdr:sp>
    <xdr:clientData/>
  </xdr:twoCellAnchor>
  <xdr:twoCellAnchor>
    <xdr:from>
      <xdr:col>9</xdr:col>
      <xdr:colOff>38100</xdr:colOff>
      <xdr:row>52</xdr:row>
      <xdr:rowOff>114300</xdr:rowOff>
    </xdr:from>
    <xdr:to>
      <xdr:col>14</xdr:col>
      <xdr:colOff>400050</xdr:colOff>
      <xdr:row>58</xdr:row>
      <xdr:rowOff>47625</xdr:rowOff>
    </xdr:to>
    <xdr:sp macro="" textlink="">
      <xdr:nvSpPr>
        <xdr:cNvPr id="4" name="18 CuadroTexto"/>
        <xdr:cNvSpPr txBox="1"/>
      </xdr:nvSpPr>
      <xdr:spPr>
        <a:xfrm>
          <a:off x="11144250" y="11744325"/>
          <a:ext cx="4000500" cy="11334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RICARDO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RUBIO RUEDA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Revisor</a:t>
          </a:r>
          <a:r>
            <a:rPr lang="es-C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Fiscal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7192-T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Miembro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de Deloitte y Touche Ltda.</a:t>
          </a:r>
        </a:p>
        <a:p>
          <a:pPr algn="ctr"/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s-CO" sz="1000" b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Ver mi Dictamen adjunto)</a:t>
          </a:r>
        </a:p>
        <a:p>
          <a:pPr algn="ctr"/>
          <a:endParaRPr lang="es-CO" sz="1000" b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381000</xdr:colOff>
      <xdr:row>1</xdr:row>
      <xdr:rowOff>57150</xdr:rowOff>
    </xdr:from>
    <xdr:to>
      <xdr:col>14</xdr:col>
      <xdr:colOff>457200</xdr:colOff>
      <xdr:row>3</xdr:row>
      <xdr:rowOff>161925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257175"/>
          <a:ext cx="2486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72</xdr:row>
      <xdr:rowOff>19050</xdr:rowOff>
    </xdr:from>
    <xdr:to>
      <xdr:col>0</xdr:col>
      <xdr:colOff>3038475</xdr:colOff>
      <xdr:row>77</xdr:row>
      <xdr:rowOff>133350</xdr:rowOff>
    </xdr:to>
    <xdr:sp macro="" textlink="">
      <xdr:nvSpPr>
        <xdr:cNvPr id="2" name="1 CuadroTexto"/>
        <xdr:cNvSpPr txBox="1"/>
      </xdr:nvSpPr>
      <xdr:spPr>
        <a:xfrm>
          <a:off x="228600" y="15363825"/>
          <a:ext cx="2809875" cy="1114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 </a:t>
          </a:r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LUIS FERNANDO CASTRO VERGARA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Representante Legal</a:t>
          </a:r>
          <a:endParaRPr lang="es-CO" sz="1000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3067051</xdr:colOff>
      <xdr:row>72</xdr:row>
      <xdr:rowOff>19050</xdr:rowOff>
    </xdr:from>
    <xdr:to>
      <xdr:col>1</xdr:col>
      <xdr:colOff>200025</xdr:colOff>
      <xdr:row>77</xdr:row>
      <xdr:rowOff>171450</xdr:rowOff>
    </xdr:to>
    <xdr:sp macro="" textlink="">
      <xdr:nvSpPr>
        <xdr:cNvPr id="3" name="2 CuadroTexto"/>
        <xdr:cNvSpPr txBox="1"/>
      </xdr:nvSpPr>
      <xdr:spPr>
        <a:xfrm>
          <a:off x="3067051" y="15363825"/>
          <a:ext cx="3714749" cy="11525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</a:t>
          </a:r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36799-T</a:t>
          </a:r>
        </a:p>
      </xdr:txBody>
    </xdr:sp>
    <xdr:clientData/>
  </xdr:twoCellAnchor>
  <xdr:twoCellAnchor>
    <xdr:from>
      <xdr:col>0</xdr:col>
      <xdr:colOff>5715000</xdr:colOff>
      <xdr:row>72</xdr:row>
      <xdr:rowOff>28575</xdr:rowOff>
    </xdr:from>
    <xdr:to>
      <xdr:col>2</xdr:col>
      <xdr:colOff>1638300</xdr:colOff>
      <xdr:row>77</xdr:row>
      <xdr:rowOff>114300</xdr:rowOff>
    </xdr:to>
    <xdr:sp macro="" textlink="">
      <xdr:nvSpPr>
        <xdr:cNvPr id="4" name="18 CuadroTexto"/>
        <xdr:cNvSpPr txBox="1"/>
      </xdr:nvSpPr>
      <xdr:spPr>
        <a:xfrm>
          <a:off x="5715000" y="13849350"/>
          <a:ext cx="4019550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RICARDO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RUBIO RUEDA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Revisor</a:t>
          </a:r>
          <a:r>
            <a:rPr lang="es-C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Fiscal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7192-T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Miembro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de Deloitte y Touche Ltda.</a:t>
          </a:r>
        </a:p>
        <a:p>
          <a:pPr algn="ctr"/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s-CO" sz="1000" b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Ver mi Dictamen adjunto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</a:p>
        <a:p>
          <a:pPr algn="ctr"/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1533525</xdr:colOff>
      <xdr:row>1</xdr:row>
      <xdr:rowOff>76200</xdr:rowOff>
    </xdr:from>
    <xdr:to>
      <xdr:col>2</xdr:col>
      <xdr:colOff>1559298</xdr:colOff>
      <xdr:row>3</xdr:row>
      <xdr:rowOff>57150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257175"/>
          <a:ext cx="1787898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53"/>
  <sheetViews>
    <sheetView topLeftCell="A13" zoomScaleNormal="100" zoomScaleSheetLayoutView="85" workbookViewId="0">
      <selection activeCell="A29" sqref="A29"/>
    </sheetView>
  </sheetViews>
  <sheetFormatPr baseColWidth="10" defaultColWidth="9.33203125" defaultRowHeight="12.75"/>
  <cols>
    <col min="1" max="1" width="95" customWidth="1"/>
    <col min="2" max="3" width="24.83203125" customWidth="1"/>
    <col min="4" max="4" width="10.1640625" customWidth="1"/>
    <col min="5" max="5" width="95" customWidth="1"/>
    <col min="6" max="7" width="24.83203125" customWidth="1"/>
    <col min="8" max="43" width="9.33203125" style="87"/>
  </cols>
  <sheetData>
    <row r="1" spans="1:43">
      <c r="A1" s="84"/>
      <c r="B1" s="85"/>
      <c r="C1" s="85"/>
      <c r="D1" s="85"/>
      <c r="E1" s="85"/>
      <c r="F1" s="85"/>
      <c r="G1" s="86"/>
    </row>
    <row r="2" spans="1:43" s="6" customFormat="1" ht="19.5" customHeight="1">
      <c r="A2" s="80" t="s">
        <v>0</v>
      </c>
      <c r="B2" s="82"/>
      <c r="C2" s="82"/>
      <c r="D2" s="82"/>
      <c r="E2" s="82"/>
      <c r="F2" s="83"/>
      <c r="G2" s="81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</row>
    <row r="3" spans="1:43" s="7" customFormat="1" ht="15.75">
      <c r="A3" s="80" t="s">
        <v>85</v>
      </c>
      <c r="B3" s="82"/>
      <c r="C3" s="82"/>
      <c r="D3" s="82"/>
      <c r="E3" s="82"/>
      <c r="F3" s="83"/>
      <c r="G3" s="81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</row>
    <row r="4" spans="1:43" s="8" customFormat="1" ht="14.1" customHeight="1">
      <c r="A4" s="77" t="s">
        <v>83</v>
      </c>
      <c r="B4" s="78"/>
      <c r="C4" s="78"/>
      <c r="D4" s="78"/>
      <c r="E4" s="78"/>
      <c r="F4" s="78"/>
      <c r="G4" s="79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</row>
    <row r="5" spans="1:43" s="8" customFormat="1" ht="14.1" customHeight="1">
      <c r="A5" s="14"/>
      <c r="B5" s="15"/>
      <c r="C5" s="15"/>
      <c r="D5" s="15"/>
      <c r="E5" s="15"/>
      <c r="F5" s="15"/>
      <c r="G5" s="16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</row>
    <row r="6" spans="1:43" s="8" customFormat="1" ht="14.1" customHeight="1">
      <c r="A6" s="14"/>
      <c r="B6" s="15"/>
      <c r="C6" s="15"/>
      <c r="D6" s="15"/>
      <c r="E6" s="15"/>
      <c r="F6" s="15"/>
      <c r="G6" s="16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</row>
    <row r="7" spans="1:43" s="8" customFormat="1" ht="14.1" customHeight="1">
      <c r="A7" s="14"/>
      <c r="B7" s="15"/>
      <c r="C7" s="15"/>
      <c r="D7" s="15"/>
      <c r="E7" s="15"/>
      <c r="F7" s="15"/>
      <c r="G7" s="16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</row>
    <row r="8" spans="1:43" s="3" customFormat="1" ht="15.75">
      <c r="A8" s="51" t="s">
        <v>46</v>
      </c>
      <c r="B8" s="52">
        <v>2014</v>
      </c>
      <c r="C8" s="52">
        <v>2013</v>
      </c>
      <c r="D8" s="17"/>
      <c r="E8" s="53" t="s">
        <v>47</v>
      </c>
      <c r="F8" s="52">
        <v>2014</v>
      </c>
      <c r="G8" s="54">
        <v>2013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</row>
    <row r="9" spans="1:43" s="3" customFormat="1" ht="15.75">
      <c r="A9" s="19"/>
      <c r="B9" s="17"/>
      <c r="C9" s="17"/>
      <c r="D9" s="17"/>
      <c r="E9" s="17"/>
      <c r="F9" s="17"/>
      <c r="G9" s="18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</row>
    <row r="10" spans="1:43">
      <c r="A10" s="20"/>
      <c r="B10" s="21"/>
      <c r="C10" s="22"/>
      <c r="D10" s="21"/>
      <c r="E10" s="21"/>
      <c r="F10" s="21"/>
      <c r="G10" s="23"/>
    </row>
    <row r="11" spans="1:43" s="1" customFormat="1" ht="15.75">
      <c r="A11" s="57" t="s">
        <v>64</v>
      </c>
      <c r="B11" s="58">
        <v>112753536</v>
      </c>
      <c r="C11" s="58">
        <v>154578846</v>
      </c>
      <c r="D11" s="25"/>
      <c r="E11" s="60" t="s">
        <v>76</v>
      </c>
      <c r="F11" s="58">
        <v>2378093360</v>
      </c>
      <c r="G11" s="61">
        <v>2691021499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1:43" s="1" customFormat="1" ht="15.75" customHeight="1">
      <c r="A12" s="26" t="s">
        <v>65</v>
      </c>
      <c r="B12" s="27">
        <v>11962300</v>
      </c>
      <c r="C12" s="27">
        <v>119627845</v>
      </c>
      <c r="D12" s="25"/>
      <c r="E12" s="28" t="s">
        <v>77</v>
      </c>
      <c r="F12" s="27">
        <v>5500000</v>
      </c>
      <c r="G12" s="29">
        <v>3195127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3" s="1" customFormat="1" ht="15.75">
      <c r="A13" s="57" t="s">
        <v>66</v>
      </c>
      <c r="B13" s="59">
        <v>899170522</v>
      </c>
      <c r="C13" s="59">
        <v>958604457</v>
      </c>
      <c r="D13" s="25"/>
      <c r="E13" s="63" t="s">
        <v>187</v>
      </c>
      <c r="F13" s="59">
        <v>135465505</v>
      </c>
      <c r="G13" s="62">
        <v>17459669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1:43" s="1" customFormat="1" ht="15.75">
      <c r="A14" s="24" t="s">
        <v>67</v>
      </c>
      <c r="B14" s="27">
        <v>5002532924</v>
      </c>
      <c r="C14" s="27">
        <v>4768815071</v>
      </c>
      <c r="D14" s="25"/>
      <c r="E14" s="30" t="s">
        <v>78</v>
      </c>
      <c r="F14" s="27">
        <v>1441687448</v>
      </c>
      <c r="G14" s="29">
        <v>984338610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3" s="1" customFormat="1" ht="18" customHeight="1">
      <c r="A15" s="64" t="s">
        <v>68</v>
      </c>
      <c r="B15" s="59">
        <v>112961513</v>
      </c>
      <c r="C15" s="59">
        <v>10154669</v>
      </c>
      <c r="D15" s="25"/>
      <c r="E15" s="60" t="s">
        <v>79</v>
      </c>
      <c r="F15" s="59">
        <v>25739290</v>
      </c>
      <c r="G15" s="62">
        <v>51976658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s="1" customFormat="1" ht="15.75">
      <c r="A16" s="24" t="s">
        <v>69</v>
      </c>
      <c r="B16" s="27">
        <v>31456646</v>
      </c>
      <c r="C16" s="27">
        <v>30224205</v>
      </c>
      <c r="D16" s="25"/>
      <c r="E16" s="25" t="s">
        <v>80</v>
      </c>
      <c r="F16" s="27">
        <v>706700000</v>
      </c>
      <c r="G16" s="29">
        <v>900000000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s="1" customFormat="1" ht="15.75">
      <c r="A17" s="57" t="s">
        <v>70</v>
      </c>
      <c r="B17" s="65">
        <v>0</v>
      </c>
      <c r="C17" s="65">
        <v>0</v>
      </c>
      <c r="D17" s="25"/>
      <c r="E17" s="60" t="s">
        <v>81</v>
      </c>
      <c r="F17" s="59">
        <v>164729369</v>
      </c>
      <c r="G17" s="62">
        <v>105520555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s="1" customFormat="1" ht="18">
      <c r="A18" s="24" t="s">
        <v>71</v>
      </c>
      <c r="B18" s="27">
        <v>4142372</v>
      </c>
      <c r="C18" s="27">
        <v>3467792</v>
      </c>
      <c r="D18" s="25"/>
      <c r="E18" s="25" t="s">
        <v>82</v>
      </c>
      <c r="F18" s="31">
        <v>18503210</v>
      </c>
      <c r="G18" s="32">
        <v>18659246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s="1" customFormat="1" ht="15.75">
      <c r="A19" s="57" t="s">
        <v>72</v>
      </c>
      <c r="B19" s="59">
        <v>46238145</v>
      </c>
      <c r="C19" s="59">
        <v>39990384</v>
      </c>
      <c r="D19" s="25"/>
      <c r="E19" s="25"/>
      <c r="F19" s="27"/>
      <c r="G19" s="2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s="1" customFormat="1" ht="18">
      <c r="A20" s="24" t="s">
        <v>73</v>
      </c>
      <c r="B20" s="31">
        <v>84670078</v>
      </c>
      <c r="C20" s="31">
        <v>76048336</v>
      </c>
      <c r="D20" s="25"/>
      <c r="E20" s="68" t="s">
        <v>188</v>
      </c>
      <c r="F20" s="67">
        <f>SUM(F11:F19)</f>
        <v>4876418182</v>
      </c>
      <c r="G20" s="69">
        <f>SUM(G11:G19)</f>
        <v>4772171364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s="1" customFormat="1" ht="15.75">
      <c r="A21" s="24"/>
      <c r="B21" s="27"/>
      <c r="C21" s="27"/>
      <c r="D21" s="25"/>
      <c r="E21" s="25"/>
      <c r="F21" s="25"/>
      <c r="G21" s="33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s="1" customFormat="1" ht="15.75">
      <c r="A22" s="66" t="s">
        <v>58</v>
      </c>
      <c r="B22" s="67">
        <f>SUM(B11:B20)</f>
        <v>6305888036</v>
      </c>
      <c r="C22" s="67">
        <f>SUM(C11:C20)</f>
        <v>6161511605</v>
      </c>
      <c r="D22" s="25"/>
      <c r="E22" s="25"/>
      <c r="F22" s="25"/>
      <c r="G22" s="3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s="1" customFormat="1" ht="15.75">
      <c r="A23" s="24"/>
      <c r="B23" s="25"/>
      <c r="C23" s="25"/>
      <c r="D23" s="25"/>
      <c r="E23" s="76" t="s">
        <v>48</v>
      </c>
      <c r="F23" s="55"/>
      <c r="G23" s="56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s="1" customFormat="1" ht="15.75">
      <c r="A24" s="24"/>
      <c r="B24" s="25"/>
      <c r="C24" s="25"/>
      <c r="D24" s="25"/>
      <c r="E24" s="25" t="s">
        <v>49</v>
      </c>
      <c r="F24" s="25"/>
      <c r="G24" s="3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</row>
    <row r="25" spans="1:43" s="1" customFormat="1" ht="31.5">
      <c r="A25" s="24"/>
      <c r="B25" s="25"/>
      <c r="C25" s="25"/>
      <c r="D25" s="25"/>
      <c r="E25" s="34" t="s">
        <v>84</v>
      </c>
      <c r="F25" s="27">
        <v>1062556872</v>
      </c>
      <c r="G25" s="29">
        <v>1062556872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s="1" customFormat="1" ht="15.75">
      <c r="A26" s="24"/>
      <c r="B26" s="25"/>
      <c r="C26" s="25"/>
      <c r="D26" s="25"/>
      <c r="E26" s="60" t="s">
        <v>50</v>
      </c>
      <c r="F26" s="59">
        <v>120177904</v>
      </c>
      <c r="G26" s="62">
        <v>116020364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s="1" customFormat="1" ht="15.75">
      <c r="A27" s="24"/>
      <c r="B27" s="25"/>
      <c r="C27" s="25"/>
      <c r="D27" s="25"/>
      <c r="E27" s="25" t="s">
        <v>51</v>
      </c>
      <c r="F27" s="27">
        <v>36784763</v>
      </c>
      <c r="G27" s="29">
        <v>30077679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s="1" customFormat="1" ht="15.75">
      <c r="A28" s="24"/>
      <c r="B28" s="25"/>
      <c r="C28" s="25"/>
      <c r="D28" s="25"/>
      <c r="E28" s="60" t="s">
        <v>52</v>
      </c>
      <c r="F28" s="59">
        <v>49346690</v>
      </c>
      <c r="G28" s="62">
        <v>49346690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s="1" customFormat="1" ht="15.75">
      <c r="A29" s="24"/>
      <c r="B29" s="25"/>
      <c r="C29" s="25"/>
      <c r="D29" s="25"/>
      <c r="E29" s="25" t="s">
        <v>185</v>
      </c>
      <c r="F29" s="27">
        <v>11050011</v>
      </c>
      <c r="G29" s="29">
        <v>13749545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s="1" customFormat="1" ht="15.75">
      <c r="A30" s="24"/>
      <c r="B30" s="25"/>
      <c r="C30" s="25"/>
      <c r="D30" s="25"/>
      <c r="E30" s="60" t="s">
        <v>53</v>
      </c>
      <c r="F30" s="59">
        <v>84670078</v>
      </c>
      <c r="G30" s="62">
        <v>76048335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s="1" customFormat="1" ht="15.75">
      <c r="A31" s="24"/>
      <c r="B31" s="25"/>
      <c r="C31" s="25"/>
      <c r="D31" s="25"/>
      <c r="E31" s="25" t="s">
        <v>54</v>
      </c>
      <c r="F31" s="27">
        <v>736</v>
      </c>
      <c r="G31" s="29">
        <v>736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s="1" customFormat="1" ht="15.75">
      <c r="A32" s="24"/>
      <c r="B32" s="25"/>
      <c r="C32" s="25"/>
      <c r="D32" s="25"/>
      <c r="E32" s="60" t="s">
        <v>55</v>
      </c>
      <c r="F32" s="59">
        <v>2724</v>
      </c>
      <c r="G32" s="62">
        <v>2724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43" s="1" customFormat="1" ht="18">
      <c r="A33" s="24"/>
      <c r="B33" s="25"/>
      <c r="C33" s="25"/>
      <c r="D33" s="25"/>
      <c r="E33" s="25" t="s">
        <v>56</v>
      </c>
      <c r="F33" s="31">
        <v>64880076</v>
      </c>
      <c r="G33" s="32">
        <v>41537296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43" s="1" customFormat="1" ht="15.75">
      <c r="A34" s="24"/>
      <c r="B34" s="25"/>
      <c r="C34" s="25"/>
      <c r="D34" s="25"/>
      <c r="E34" s="25"/>
      <c r="F34" s="27"/>
      <c r="G34" s="2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1" customFormat="1" ht="20.25">
      <c r="A35" s="24"/>
      <c r="B35" s="25"/>
      <c r="C35" s="25"/>
      <c r="D35" s="25"/>
      <c r="E35" s="68" t="s">
        <v>57</v>
      </c>
      <c r="F35" s="70">
        <f>SUM(F25:F34)</f>
        <v>1429469854</v>
      </c>
      <c r="G35" s="71">
        <f>SUM(G25:G33)</f>
        <v>1389340241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 s="1" customFormat="1" ht="15.75">
      <c r="A36" s="24"/>
      <c r="B36" s="25"/>
      <c r="C36" s="25"/>
      <c r="D36" s="25"/>
      <c r="E36" s="25"/>
      <c r="F36" s="27"/>
      <c r="G36" s="29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</row>
    <row r="37" spans="1:43" s="1" customFormat="1" ht="20.25">
      <c r="A37" s="24"/>
      <c r="B37" s="25"/>
      <c r="C37" s="25"/>
      <c r="D37" s="25"/>
      <c r="E37" s="68" t="s">
        <v>59</v>
      </c>
      <c r="F37" s="70">
        <f>+F20+F35</f>
        <v>6305888036</v>
      </c>
      <c r="G37" s="71">
        <f>+G20+G35</f>
        <v>6161511605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 s="1" customFormat="1" ht="15.75">
      <c r="A38" s="24"/>
      <c r="B38" s="25"/>
      <c r="C38" s="25"/>
      <c r="D38" s="25"/>
      <c r="E38" s="25"/>
      <c r="F38" s="25"/>
      <c r="G38" s="33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</row>
    <row r="39" spans="1:43" s="1" customFormat="1" ht="15.75">
      <c r="A39" s="66" t="s">
        <v>74</v>
      </c>
      <c r="B39" s="25"/>
      <c r="C39" s="25"/>
      <c r="D39" s="25"/>
      <c r="E39" s="68" t="s">
        <v>74</v>
      </c>
      <c r="F39" s="25"/>
      <c r="G39" s="33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</row>
    <row r="40" spans="1:43" s="1" customFormat="1" ht="18">
      <c r="A40" s="72" t="s">
        <v>60</v>
      </c>
      <c r="B40" s="73">
        <v>229977005</v>
      </c>
      <c r="C40" s="73">
        <v>226018610</v>
      </c>
      <c r="D40" s="25"/>
      <c r="E40" s="74" t="s">
        <v>61</v>
      </c>
      <c r="F40" s="73">
        <v>229977005</v>
      </c>
      <c r="G40" s="75">
        <v>226018610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</row>
    <row r="41" spans="1:43" s="1" customFormat="1" ht="18">
      <c r="A41" s="35"/>
      <c r="B41" s="36"/>
      <c r="C41" s="36"/>
      <c r="D41" s="25"/>
      <c r="E41" s="37"/>
      <c r="F41" s="36"/>
      <c r="G41" s="38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</row>
    <row r="42" spans="1:43" s="1" customFormat="1" ht="18">
      <c r="A42" s="35" t="s">
        <v>62</v>
      </c>
      <c r="B42" s="36">
        <v>6693994</v>
      </c>
      <c r="C42" s="36">
        <v>4490765</v>
      </c>
      <c r="D42" s="25"/>
      <c r="E42" s="37" t="s">
        <v>63</v>
      </c>
      <c r="F42" s="36">
        <v>6693994</v>
      </c>
      <c r="G42" s="38">
        <v>4490765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</row>
    <row r="43" spans="1:43" s="1" customFormat="1" ht="18">
      <c r="A43" s="24"/>
      <c r="B43" s="39"/>
      <c r="C43" s="39"/>
      <c r="D43" s="25"/>
      <c r="E43" s="25"/>
      <c r="F43" s="39"/>
      <c r="G43" s="40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</row>
    <row r="44" spans="1:43" s="1" customFormat="1" ht="18">
      <c r="A44" s="24" t="s">
        <v>75</v>
      </c>
      <c r="B44" s="39"/>
      <c r="C44" s="39"/>
      <c r="D44" s="25"/>
      <c r="E44" s="68" t="s">
        <v>75</v>
      </c>
      <c r="F44" s="39"/>
      <c r="G44" s="40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</row>
    <row r="45" spans="1:43" s="1" customFormat="1" ht="18">
      <c r="A45" s="72" t="s">
        <v>62</v>
      </c>
      <c r="B45" s="73">
        <v>17038589794</v>
      </c>
      <c r="C45" s="73">
        <v>16061129559</v>
      </c>
      <c r="D45" s="25"/>
      <c r="E45" s="74" t="s">
        <v>63</v>
      </c>
      <c r="F45" s="73">
        <v>17038589794</v>
      </c>
      <c r="G45" s="75">
        <v>16061129559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</row>
    <row r="46" spans="1:43" s="1" customFormat="1" ht="18">
      <c r="A46" s="35"/>
      <c r="B46" s="36"/>
      <c r="C46" s="36"/>
      <c r="D46" s="25"/>
      <c r="E46" s="37"/>
      <c r="F46" s="36"/>
      <c r="G46" s="38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</row>
    <row r="47" spans="1:43" s="1" customFormat="1" ht="18">
      <c r="A47" s="35" t="s">
        <v>60</v>
      </c>
      <c r="B47" s="36">
        <v>9943464375</v>
      </c>
      <c r="C47" s="36">
        <v>9814332212</v>
      </c>
      <c r="D47" s="25"/>
      <c r="E47" s="37" t="s">
        <v>61</v>
      </c>
      <c r="F47" s="36">
        <v>9943464375</v>
      </c>
      <c r="G47" s="38">
        <v>9814332212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1:43" s="1" customFormat="1" ht="15.75">
      <c r="A48" s="24"/>
      <c r="B48" s="25"/>
      <c r="C48" s="25"/>
      <c r="D48" s="25"/>
      <c r="E48" s="25"/>
      <c r="F48" s="25"/>
      <c r="G48" s="3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</row>
    <row r="49" spans="1:43" s="1" customFormat="1" ht="15.75">
      <c r="A49" s="24"/>
      <c r="B49" s="25"/>
      <c r="C49" s="25"/>
      <c r="D49" s="25"/>
      <c r="E49" s="25"/>
      <c r="F49" s="25"/>
      <c r="G49" s="33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</row>
    <row r="50" spans="1:43" s="4" customFormat="1" ht="18" customHeight="1" thickBot="1">
      <c r="A50" s="41" t="s">
        <v>183</v>
      </c>
      <c r="B50" s="9"/>
      <c r="C50" s="10"/>
      <c r="D50" s="11"/>
      <c r="E50" s="11"/>
      <c r="F50" s="11"/>
      <c r="G50" s="42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s="4" customFormat="1" ht="18" customHeight="1">
      <c r="A51" s="46"/>
      <c r="B51" s="47"/>
      <c r="C51" s="48"/>
      <c r="D51" s="49"/>
      <c r="E51" s="49"/>
      <c r="F51" s="49"/>
      <c r="G51" s="50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 s="5" customFormat="1" ht="35.25" customHeight="1">
      <c r="A52" s="340" t="s">
        <v>44</v>
      </c>
      <c r="B52" s="341"/>
      <c r="C52" s="341"/>
      <c r="D52" s="341"/>
      <c r="E52" s="341"/>
      <c r="F52" s="341"/>
      <c r="G52" s="34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</row>
    <row r="53" spans="1:43" s="1" customFormat="1" ht="15.75">
      <c r="A53" s="24"/>
      <c r="B53" s="25"/>
      <c r="C53" s="25"/>
      <c r="D53" s="25"/>
      <c r="E53" s="25"/>
      <c r="F53" s="25"/>
      <c r="G53" s="33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</row>
    <row r="54" spans="1:43" s="1" customFormat="1" ht="15.75">
      <c r="A54" s="24"/>
      <c r="B54" s="25"/>
      <c r="C54" s="25"/>
      <c r="D54" s="25"/>
      <c r="E54" s="25"/>
      <c r="F54" s="25"/>
      <c r="G54" s="33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</row>
    <row r="55" spans="1:43" s="1" customFormat="1" ht="15.75">
      <c r="A55" s="24"/>
      <c r="B55" s="25"/>
      <c r="C55" s="25"/>
      <c r="D55" s="25"/>
      <c r="E55" s="25"/>
      <c r="F55" s="25"/>
      <c r="G55" s="33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</row>
    <row r="56" spans="1:43" s="1" customFormat="1" ht="15.75">
      <c r="A56" s="24"/>
      <c r="B56" s="25"/>
      <c r="C56" s="25"/>
      <c r="D56" s="25"/>
      <c r="E56" s="25"/>
      <c r="F56" s="25"/>
      <c r="G56" s="3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s="1" customFormat="1" ht="15.75">
      <c r="A57" s="24"/>
      <c r="B57" s="25"/>
      <c r="C57" s="25"/>
      <c r="D57" s="25"/>
      <c r="E57" s="25"/>
      <c r="F57" s="25"/>
      <c r="G57" s="33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3" s="1" customFormat="1" ht="15.75">
      <c r="A58" s="24"/>
      <c r="B58" s="25"/>
      <c r="C58" s="25"/>
      <c r="D58" s="25"/>
      <c r="E58" s="25"/>
      <c r="F58" s="25"/>
      <c r="G58" s="3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3" s="1" customFormat="1" ht="15.75">
      <c r="A59" s="24"/>
      <c r="B59" s="25"/>
      <c r="C59" s="25"/>
      <c r="D59" s="25"/>
      <c r="E59" s="25"/>
      <c r="F59" s="25"/>
      <c r="G59" s="33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3" s="1" customFormat="1" ht="15.75">
      <c r="A60" s="24"/>
      <c r="B60" s="25"/>
      <c r="C60" s="25"/>
      <c r="D60" s="25"/>
      <c r="E60" s="25"/>
      <c r="F60" s="25"/>
      <c r="G60" s="33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3" s="1" customFormat="1" ht="15.75">
      <c r="A61" s="24"/>
      <c r="B61" s="25"/>
      <c r="C61" s="25"/>
      <c r="D61" s="25"/>
      <c r="E61" s="25"/>
      <c r="F61" s="25"/>
      <c r="G61" s="33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3">
      <c r="A62" s="20"/>
      <c r="B62" s="21"/>
      <c r="C62" s="21"/>
      <c r="D62" s="21"/>
      <c r="E62" s="21"/>
      <c r="F62" s="21"/>
      <c r="G62" s="23"/>
    </row>
    <row r="63" spans="1:43">
      <c r="A63" s="20"/>
      <c r="B63" s="21"/>
      <c r="C63" s="21"/>
      <c r="D63" s="21"/>
      <c r="E63" s="21"/>
      <c r="F63" s="21"/>
      <c r="G63" s="23"/>
    </row>
    <row r="64" spans="1:43" ht="13.5" thickBot="1">
      <c r="A64" s="43"/>
      <c r="B64" s="44"/>
      <c r="C64" s="44"/>
      <c r="D64" s="44"/>
      <c r="E64" s="44"/>
      <c r="F64" s="44"/>
      <c r="G64" s="45"/>
    </row>
    <row r="65" s="87" customFormat="1"/>
    <row r="66" s="87" customFormat="1"/>
    <row r="67" s="87" customFormat="1"/>
    <row r="68" s="87" customFormat="1"/>
    <row r="69" s="87" customFormat="1"/>
    <row r="70" s="87" customFormat="1"/>
    <row r="71" s="87" customFormat="1"/>
    <row r="72" s="87" customFormat="1"/>
    <row r="73" s="87" customFormat="1"/>
    <row r="74" s="87" customFormat="1"/>
    <row r="75" s="87" customFormat="1"/>
    <row r="76" s="87" customFormat="1"/>
    <row r="77" s="87" customFormat="1"/>
    <row r="78" s="87" customFormat="1"/>
    <row r="79" s="87" customFormat="1"/>
    <row r="80" s="87" customFormat="1"/>
    <row r="81" s="87" customFormat="1"/>
    <row r="82" s="87" customFormat="1"/>
    <row r="83" s="87" customFormat="1"/>
    <row r="84" s="87" customFormat="1"/>
    <row r="85" s="87" customFormat="1"/>
    <row r="86" s="87" customFormat="1"/>
    <row r="87" s="87" customFormat="1"/>
    <row r="88" s="87" customFormat="1"/>
    <row r="89" s="87" customFormat="1"/>
    <row r="90" s="87" customFormat="1"/>
    <row r="91" s="87" customFormat="1"/>
    <row r="92" s="87" customFormat="1"/>
    <row r="93" s="87" customFormat="1"/>
    <row r="94" s="87" customFormat="1"/>
    <row r="95" s="87" customFormat="1"/>
    <row r="96" s="87" customFormat="1"/>
    <row r="97" s="87" customFormat="1"/>
    <row r="98" s="87" customFormat="1"/>
    <row r="99" s="87" customFormat="1"/>
    <row r="100" s="87" customFormat="1"/>
    <row r="101" s="87" customFormat="1"/>
    <row r="102" s="87" customFormat="1"/>
    <row r="103" s="87" customFormat="1"/>
    <row r="104" s="87" customFormat="1"/>
    <row r="105" s="87" customFormat="1"/>
    <row r="106" s="87" customFormat="1"/>
    <row r="107" s="87" customFormat="1"/>
    <row r="108" s="87" customFormat="1"/>
    <row r="109" s="87" customFormat="1"/>
    <row r="110" s="87" customFormat="1"/>
    <row r="111" s="87" customFormat="1"/>
    <row r="112" s="87" customFormat="1"/>
    <row r="113" s="87" customFormat="1"/>
    <row r="114" s="87" customFormat="1"/>
    <row r="115" s="87" customFormat="1"/>
    <row r="116" s="87" customFormat="1"/>
    <row r="117" s="87" customFormat="1"/>
    <row r="118" s="87" customFormat="1"/>
    <row r="119" s="87" customFormat="1"/>
    <row r="120" s="87" customFormat="1"/>
    <row r="121" s="87" customFormat="1"/>
    <row r="122" s="87" customFormat="1"/>
    <row r="123" s="87" customFormat="1"/>
    <row r="124" s="87" customFormat="1"/>
    <row r="125" s="87" customFormat="1"/>
    <row r="126" s="87" customFormat="1"/>
    <row r="127" s="87" customFormat="1"/>
    <row r="128" s="87" customFormat="1"/>
    <row r="129" s="87" customFormat="1"/>
    <row r="130" s="87" customFormat="1"/>
    <row r="131" s="87" customFormat="1"/>
    <row r="132" s="87" customFormat="1"/>
    <row r="133" s="87" customFormat="1"/>
    <row r="134" s="87" customFormat="1"/>
    <row r="135" s="87" customFormat="1"/>
    <row r="136" s="87" customFormat="1"/>
    <row r="137" s="87" customFormat="1"/>
    <row r="138" s="87" customFormat="1"/>
    <row r="139" s="87" customFormat="1"/>
    <row r="140" s="87" customFormat="1"/>
    <row r="141" s="87" customFormat="1"/>
    <row r="142" s="87" customFormat="1"/>
    <row r="143" s="87" customFormat="1"/>
    <row r="144" s="87" customFormat="1"/>
    <row r="145" s="87" customFormat="1"/>
    <row r="146" s="87" customFormat="1"/>
    <row r="147" s="87" customFormat="1"/>
    <row r="148" s="87" customFormat="1"/>
    <row r="149" s="87" customFormat="1"/>
    <row r="150" s="87" customFormat="1"/>
    <row r="151" s="87" customFormat="1"/>
    <row r="152" s="87" customFormat="1"/>
    <row r="153" s="87" customFormat="1"/>
    <row r="154" s="87" customFormat="1"/>
    <row r="155" s="87" customFormat="1"/>
    <row r="156" s="87" customFormat="1"/>
    <row r="157" s="87" customFormat="1"/>
    <row r="158" s="87" customFormat="1"/>
    <row r="159" s="87" customFormat="1"/>
    <row r="160" s="87" customFormat="1"/>
    <row r="161" s="87" customFormat="1"/>
    <row r="162" s="87" customFormat="1"/>
    <row r="163" s="87" customFormat="1"/>
    <row r="164" s="87" customFormat="1"/>
    <row r="165" s="87" customFormat="1"/>
    <row r="166" s="87" customFormat="1"/>
    <row r="167" s="87" customFormat="1"/>
    <row r="168" s="87" customFormat="1"/>
    <row r="169" s="87" customFormat="1"/>
    <row r="170" s="87" customFormat="1"/>
    <row r="171" s="87" customFormat="1"/>
    <row r="172" s="87" customFormat="1"/>
    <row r="173" s="87" customFormat="1"/>
    <row r="174" s="87" customFormat="1"/>
    <row r="175" s="87" customFormat="1"/>
    <row r="176" s="87" customFormat="1"/>
    <row r="177" s="87" customFormat="1"/>
    <row r="178" s="87" customFormat="1"/>
    <row r="179" s="87" customFormat="1"/>
    <row r="180" s="87" customFormat="1"/>
    <row r="181" s="87" customFormat="1"/>
    <row r="182" s="87" customFormat="1"/>
    <row r="183" s="87" customFormat="1"/>
    <row r="184" s="87" customFormat="1"/>
    <row r="185" s="87" customFormat="1"/>
    <row r="186" s="87" customFormat="1"/>
    <row r="187" s="87" customFormat="1"/>
    <row r="188" s="87" customFormat="1"/>
    <row r="189" s="87" customFormat="1"/>
    <row r="190" s="87" customFormat="1"/>
    <row r="191" s="87" customFormat="1"/>
    <row r="192" s="87" customFormat="1"/>
    <row r="193" s="87" customFormat="1"/>
    <row r="194" s="87" customFormat="1"/>
    <row r="195" s="87" customFormat="1"/>
    <row r="196" s="87" customFormat="1"/>
    <row r="197" s="87" customFormat="1"/>
    <row r="198" s="87" customFormat="1"/>
    <row r="199" s="87" customFormat="1"/>
    <row r="200" s="87" customFormat="1"/>
    <row r="201" s="87" customFormat="1"/>
    <row r="202" s="87" customFormat="1"/>
    <row r="203" s="87" customFormat="1"/>
    <row r="204" s="87" customFormat="1"/>
    <row r="205" s="87" customFormat="1"/>
    <row r="206" s="87" customFormat="1"/>
    <row r="207" s="87" customFormat="1"/>
    <row r="208" s="87" customFormat="1"/>
    <row r="209" s="87" customFormat="1"/>
    <row r="210" s="87" customFormat="1"/>
    <row r="211" s="87" customFormat="1"/>
    <row r="212" s="87" customFormat="1"/>
    <row r="213" s="87" customFormat="1"/>
    <row r="214" s="87" customFormat="1"/>
    <row r="215" s="87" customFormat="1"/>
    <row r="216" s="87" customFormat="1"/>
    <row r="217" s="87" customFormat="1"/>
    <row r="218" s="87" customFormat="1"/>
    <row r="219" s="87" customFormat="1"/>
    <row r="220" s="87" customFormat="1"/>
    <row r="221" s="87" customFormat="1"/>
    <row r="222" s="87" customFormat="1"/>
    <row r="223" s="87" customFormat="1"/>
    <row r="224" s="87" customFormat="1"/>
    <row r="225" s="87" customFormat="1"/>
    <row r="226" s="87" customFormat="1"/>
    <row r="227" s="87" customFormat="1"/>
    <row r="228" s="87" customFormat="1"/>
    <row r="229" s="87" customFormat="1"/>
    <row r="230" s="87" customFormat="1"/>
    <row r="231" s="87" customFormat="1"/>
    <row r="232" s="87" customFormat="1"/>
    <row r="233" s="87" customFormat="1"/>
    <row r="234" s="87" customFormat="1"/>
    <row r="235" s="87" customFormat="1"/>
    <row r="236" s="87" customFormat="1"/>
    <row r="237" s="87" customFormat="1"/>
    <row r="238" s="87" customFormat="1"/>
    <row r="239" s="87" customFormat="1"/>
    <row r="240" s="87" customFormat="1"/>
    <row r="241" s="87" customFormat="1"/>
    <row r="242" s="87" customFormat="1"/>
    <row r="243" s="87" customFormat="1"/>
    <row r="244" s="87" customFormat="1"/>
    <row r="245" s="87" customFormat="1"/>
    <row r="246" s="87" customFormat="1"/>
    <row r="247" s="87" customFormat="1"/>
    <row r="248" s="87" customFormat="1"/>
    <row r="249" s="87" customFormat="1"/>
    <row r="250" s="87" customFormat="1"/>
    <row r="251" s="87" customFormat="1"/>
    <row r="252" s="87" customFormat="1"/>
    <row r="253" s="87" customFormat="1"/>
  </sheetData>
  <sheetProtection password="E9F6" sheet="1" objects="1" scenarios="1"/>
  <mergeCells count="1">
    <mergeCell ref="A52:G52"/>
  </mergeCells>
  <printOptions horizontalCentered="1"/>
  <pageMargins left="0.39370078740157483" right="0.19685039370078741" top="0.78740157480314965" bottom="0.59055118110236227" header="0.51181102362204722" footer="0.51181102362204722"/>
  <pageSetup scale="47" orientation="landscape" useFirstPageNumber="1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1"/>
  <sheetViews>
    <sheetView zoomScaleNormal="100" zoomScaleSheetLayoutView="85" workbookViewId="0">
      <selection activeCell="E11" sqref="E11"/>
    </sheetView>
  </sheetViews>
  <sheetFormatPr baseColWidth="10" defaultColWidth="9.33203125" defaultRowHeight="12.75" customHeight="1"/>
  <cols>
    <col min="1" max="1" width="110.83203125" style="1" customWidth="1"/>
    <col min="2" max="3" width="30.83203125" style="1" customWidth="1"/>
    <col min="4" max="41" width="9.33203125" style="12"/>
    <col min="42" max="16384" width="9.33203125" style="1"/>
  </cols>
  <sheetData>
    <row r="1" spans="1:41" ht="12.75" customHeight="1">
      <c r="A1" s="12"/>
      <c r="B1" s="12"/>
      <c r="C1" s="12"/>
    </row>
    <row r="2" spans="1:41" ht="12.75" customHeight="1" thickBot="1">
      <c r="A2" s="12"/>
      <c r="B2" s="12"/>
      <c r="C2" s="12"/>
    </row>
    <row r="3" spans="1:41" ht="12.75" customHeight="1">
      <c r="A3" s="95"/>
      <c r="B3" s="96"/>
      <c r="C3" s="97"/>
    </row>
    <row r="4" spans="1:41" s="2" customFormat="1" ht="12.75" customHeight="1">
      <c r="A4" s="108" t="s">
        <v>0</v>
      </c>
      <c r="B4" s="109"/>
      <c r="C4" s="110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</row>
    <row r="5" spans="1:41" s="2" customFormat="1" ht="12.75" customHeight="1">
      <c r="A5" s="108" t="s">
        <v>1</v>
      </c>
      <c r="B5" s="109"/>
      <c r="C5" s="110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</row>
    <row r="6" spans="1:41" s="2" customFormat="1" ht="12.75" customHeight="1">
      <c r="A6" s="108" t="s">
        <v>2</v>
      </c>
      <c r="B6" s="109"/>
      <c r="C6" s="110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</row>
    <row r="7" spans="1:41" s="93" customFormat="1" ht="12.75" customHeight="1">
      <c r="A7" s="108" t="s">
        <v>3</v>
      </c>
      <c r="B7" s="109"/>
      <c r="C7" s="110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</row>
    <row r="8" spans="1:41" ht="12.75" customHeight="1">
      <c r="A8" s="24"/>
      <c r="B8" s="25"/>
      <c r="C8" s="33"/>
    </row>
    <row r="9" spans="1:41" ht="12.75" customHeight="1">
      <c r="A9" s="112"/>
      <c r="B9" s="113">
        <v>2014</v>
      </c>
      <c r="C9" s="114">
        <v>2013</v>
      </c>
    </row>
    <row r="10" spans="1:41" ht="12.75" customHeight="1">
      <c r="A10" s="24"/>
      <c r="B10" s="25"/>
      <c r="C10" s="33"/>
    </row>
    <row r="11" spans="1:41" ht="12.75" customHeight="1">
      <c r="A11" s="150" t="s">
        <v>4</v>
      </c>
      <c r="B11" s="126"/>
      <c r="C11" s="127"/>
    </row>
    <row r="12" spans="1:41" ht="12.95" customHeight="1">
      <c r="A12" s="139" t="s">
        <v>171</v>
      </c>
      <c r="B12" s="140"/>
      <c r="C12" s="141"/>
    </row>
    <row r="13" spans="1:41" ht="12.95" customHeight="1">
      <c r="A13" s="139" t="s">
        <v>5</v>
      </c>
      <c r="B13" s="142">
        <v>314599353</v>
      </c>
      <c r="C13" s="143">
        <v>303077105</v>
      </c>
    </row>
    <row r="14" spans="1:41" ht="12.95" customHeight="1">
      <c r="A14" s="128" t="s">
        <v>37</v>
      </c>
      <c r="B14" s="129">
        <v>211422</v>
      </c>
      <c r="C14" s="130">
        <v>317994</v>
      </c>
    </row>
    <row r="15" spans="1:41" ht="12.95" customHeight="1">
      <c r="A15" s="139" t="s">
        <v>172</v>
      </c>
      <c r="B15" s="144">
        <v>20964109</v>
      </c>
      <c r="C15" s="145">
        <v>16963633</v>
      </c>
    </row>
    <row r="16" spans="1:41" ht="12.95" customHeight="1">
      <c r="A16" s="128" t="s">
        <v>173</v>
      </c>
      <c r="B16" s="129">
        <v>7345105</v>
      </c>
      <c r="C16" s="130">
        <v>13659682</v>
      </c>
    </row>
    <row r="17" spans="1:3" ht="12.95" customHeight="1">
      <c r="A17" s="139" t="s">
        <v>174</v>
      </c>
      <c r="B17" s="144">
        <v>3770559</v>
      </c>
      <c r="C17" s="145">
        <v>75687</v>
      </c>
    </row>
    <row r="18" spans="1:3" ht="12.95" customHeight="1">
      <c r="A18" s="128" t="s">
        <v>7</v>
      </c>
      <c r="B18" s="129">
        <v>55557</v>
      </c>
      <c r="C18" s="130">
        <v>229</v>
      </c>
    </row>
    <row r="19" spans="1:3" ht="12.95" customHeight="1">
      <c r="A19" s="139" t="s">
        <v>175</v>
      </c>
      <c r="B19" s="144">
        <v>20264129</v>
      </c>
      <c r="C19" s="145">
        <v>18831424</v>
      </c>
    </row>
    <row r="20" spans="1:3" ht="12.95" customHeight="1">
      <c r="A20" s="128" t="s">
        <v>176</v>
      </c>
      <c r="B20" s="131">
        <v>0</v>
      </c>
      <c r="C20" s="130">
        <v>580088</v>
      </c>
    </row>
    <row r="21" spans="1:3" ht="12.95" customHeight="1">
      <c r="A21" s="139" t="s">
        <v>177</v>
      </c>
      <c r="B21" s="144">
        <v>7732510</v>
      </c>
      <c r="C21" s="145">
        <v>8110530</v>
      </c>
    </row>
    <row r="22" spans="1:3" ht="12.95" customHeight="1">
      <c r="A22" s="128" t="s">
        <v>178</v>
      </c>
      <c r="B22" s="129">
        <v>189008235</v>
      </c>
      <c r="C22" s="130">
        <v>10370784</v>
      </c>
    </row>
    <row r="23" spans="1:3" ht="12.95" customHeight="1">
      <c r="A23" s="139" t="s">
        <v>8</v>
      </c>
      <c r="B23" s="144">
        <v>317771485</v>
      </c>
      <c r="C23" s="145">
        <v>122722915</v>
      </c>
    </row>
    <row r="24" spans="1:3" ht="12.95" customHeight="1">
      <c r="A24" s="128" t="s">
        <v>179</v>
      </c>
      <c r="B24" s="129">
        <v>702807009</v>
      </c>
      <c r="C24" s="130">
        <v>270085096</v>
      </c>
    </row>
    <row r="25" spans="1:3" ht="12.95" customHeight="1">
      <c r="A25" s="139" t="s">
        <v>180</v>
      </c>
      <c r="B25" s="146">
        <v>6388072</v>
      </c>
      <c r="C25" s="147">
        <v>8794096</v>
      </c>
    </row>
    <row r="26" spans="1:3" ht="12.95" customHeight="1">
      <c r="A26" s="128"/>
      <c r="B26" s="129"/>
      <c r="C26" s="130"/>
    </row>
    <row r="27" spans="1:3" ht="12.95" customHeight="1">
      <c r="A27" s="125"/>
      <c r="B27" s="148">
        <v>1590917545</v>
      </c>
      <c r="C27" s="149">
        <v>773589263</v>
      </c>
    </row>
    <row r="28" spans="1:3" ht="12.95" customHeight="1">
      <c r="A28" s="125"/>
      <c r="B28" s="126"/>
      <c r="C28" s="127"/>
    </row>
    <row r="29" spans="1:3" ht="12.95" customHeight="1">
      <c r="A29" s="150" t="s">
        <v>9</v>
      </c>
      <c r="B29" s="126"/>
      <c r="C29" s="127"/>
    </row>
    <row r="30" spans="1:3" ht="12.95" customHeight="1">
      <c r="A30" s="139" t="s">
        <v>38</v>
      </c>
      <c r="B30" s="144">
        <v>201801281</v>
      </c>
      <c r="C30" s="145">
        <v>210319970</v>
      </c>
    </row>
    <row r="31" spans="1:3" ht="12.95" customHeight="1">
      <c r="A31" s="128" t="s">
        <v>6</v>
      </c>
      <c r="B31" s="129">
        <v>1020585</v>
      </c>
      <c r="C31" s="130">
        <v>788658</v>
      </c>
    </row>
    <row r="32" spans="1:3" ht="12.95" customHeight="1">
      <c r="A32" s="139" t="s">
        <v>10</v>
      </c>
      <c r="B32" s="151">
        <v>0</v>
      </c>
      <c r="C32" s="145">
        <v>367417</v>
      </c>
    </row>
    <row r="33" spans="1:3" ht="12.95" customHeight="1">
      <c r="A33" s="128" t="s">
        <v>11</v>
      </c>
      <c r="B33" s="129">
        <v>1940105</v>
      </c>
      <c r="C33" s="130">
        <v>824741</v>
      </c>
    </row>
    <row r="34" spans="1:3" ht="12.95" customHeight="1">
      <c r="A34" s="139" t="s">
        <v>12</v>
      </c>
      <c r="B34" s="144">
        <v>87981</v>
      </c>
      <c r="C34" s="145">
        <v>8547</v>
      </c>
    </row>
    <row r="35" spans="1:3" ht="12.95" customHeight="1">
      <c r="A35" s="128" t="s">
        <v>13</v>
      </c>
      <c r="B35" s="129">
        <v>7843818</v>
      </c>
      <c r="C35" s="130">
        <v>6395442</v>
      </c>
    </row>
    <row r="36" spans="1:3" ht="12.95" customHeight="1">
      <c r="A36" s="139" t="s">
        <v>14</v>
      </c>
      <c r="B36" s="144">
        <v>226900617</v>
      </c>
      <c r="C36" s="145">
        <v>23713354</v>
      </c>
    </row>
    <row r="37" spans="1:3" ht="12.95" customHeight="1">
      <c r="A37" s="128" t="s">
        <v>8</v>
      </c>
      <c r="B37" s="129">
        <v>268327853</v>
      </c>
      <c r="C37" s="130">
        <v>109788756</v>
      </c>
    </row>
    <row r="38" spans="1:3" ht="12.95" customHeight="1">
      <c r="A38" s="139" t="s">
        <v>15</v>
      </c>
      <c r="B38" s="144">
        <v>709117020</v>
      </c>
      <c r="C38" s="145">
        <v>265461779</v>
      </c>
    </row>
    <row r="39" spans="1:3" ht="12.95" customHeight="1">
      <c r="A39" s="128" t="s">
        <v>16</v>
      </c>
      <c r="B39" s="132">
        <v>3870957</v>
      </c>
      <c r="C39" s="133">
        <v>3117379</v>
      </c>
    </row>
    <row r="40" spans="1:3" ht="12.95" customHeight="1">
      <c r="A40" s="128"/>
      <c r="B40" s="129"/>
      <c r="C40" s="130"/>
    </row>
    <row r="41" spans="1:3" ht="12.95" customHeight="1">
      <c r="A41" s="125"/>
      <c r="B41" s="152">
        <v>1420910217</v>
      </c>
      <c r="C41" s="153">
        <v>620786043</v>
      </c>
    </row>
    <row r="42" spans="1:3" ht="12.95" customHeight="1">
      <c r="A42" s="125"/>
      <c r="B42" s="126"/>
      <c r="C42" s="127"/>
    </row>
    <row r="43" spans="1:3" ht="12.95" customHeight="1">
      <c r="A43" s="150" t="s">
        <v>17</v>
      </c>
      <c r="B43" s="148">
        <v>170007328</v>
      </c>
      <c r="C43" s="149">
        <v>152803220</v>
      </c>
    </row>
    <row r="44" spans="1:3" ht="12.95" customHeight="1">
      <c r="A44" s="125"/>
      <c r="B44" s="126"/>
      <c r="C44" s="127"/>
    </row>
    <row r="45" spans="1:3" ht="12.95" customHeight="1">
      <c r="A45" s="150" t="s">
        <v>18</v>
      </c>
      <c r="B45" s="126"/>
      <c r="C45" s="127"/>
    </row>
    <row r="46" spans="1:3" ht="12.95" customHeight="1">
      <c r="A46" s="125"/>
      <c r="B46" s="126"/>
      <c r="C46" s="127"/>
    </row>
    <row r="47" spans="1:3" ht="12.95" customHeight="1">
      <c r="A47" s="150" t="s">
        <v>19</v>
      </c>
      <c r="B47" s="126"/>
      <c r="C47" s="127"/>
    </row>
    <row r="48" spans="1:3" ht="12.95" customHeight="1">
      <c r="A48" s="139" t="s">
        <v>181</v>
      </c>
      <c r="B48" s="144">
        <v>17671084</v>
      </c>
      <c r="C48" s="145">
        <v>7268773</v>
      </c>
    </row>
    <row r="49" spans="1:3" ht="12.95" customHeight="1">
      <c r="A49" s="128" t="s">
        <v>20</v>
      </c>
      <c r="B49" s="132">
        <v>35325647</v>
      </c>
      <c r="C49" s="133">
        <v>28457277</v>
      </c>
    </row>
    <row r="50" spans="1:3" ht="12.95" customHeight="1">
      <c r="A50" s="128"/>
      <c r="B50" s="129"/>
      <c r="C50" s="130"/>
    </row>
    <row r="51" spans="1:3" ht="12.95" customHeight="1">
      <c r="A51" s="125"/>
      <c r="B51" s="129">
        <v>52996731</v>
      </c>
      <c r="C51" s="130">
        <v>35726050</v>
      </c>
    </row>
    <row r="52" spans="1:3" ht="12.95" customHeight="1">
      <c r="A52" s="125"/>
      <c r="B52" s="126"/>
      <c r="C52" s="127"/>
    </row>
    <row r="53" spans="1:3" ht="12.95" customHeight="1">
      <c r="A53" s="150" t="s">
        <v>21</v>
      </c>
      <c r="B53" s="126"/>
      <c r="C53" s="127"/>
    </row>
    <row r="54" spans="1:3" ht="12.95" customHeight="1">
      <c r="A54" s="139" t="s">
        <v>39</v>
      </c>
      <c r="B54" s="144">
        <v>34350374</v>
      </c>
      <c r="C54" s="145">
        <v>30660681</v>
      </c>
    </row>
    <row r="55" spans="1:3" ht="12.95" customHeight="1">
      <c r="A55" s="128" t="s">
        <v>40</v>
      </c>
      <c r="B55" s="132">
        <v>39763627</v>
      </c>
      <c r="C55" s="133">
        <v>39717921</v>
      </c>
    </row>
    <row r="56" spans="1:3" ht="12.95" customHeight="1">
      <c r="A56" s="128"/>
      <c r="B56" s="129"/>
      <c r="C56" s="130"/>
    </row>
    <row r="57" spans="1:3" ht="12.95" customHeight="1">
      <c r="A57" s="125"/>
      <c r="B57" s="129">
        <v>74114001</v>
      </c>
      <c r="C57" s="130">
        <v>70378602</v>
      </c>
    </row>
    <row r="58" spans="1:3" ht="12.95" customHeight="1">
      <c r="A58" s="125"/>
      <c r="B58" s="126"/>
      <c r="C58" s="127"/>
    </row>
    <row r="59" spans="1:3" ht="12.95" customHeight="1">
      <c r="A59" s="156" t="s">
        <v>45</v>
      </c>
      <c r="B59" s="148">
        <v>148890058</v>
      </c>
      <c r="C59" s="149">
        <v>118150668</v>
      </c>
    </row>
    <row r="60" spans="1:3" ht="12.95" customHeight="1">
      <c r="A60" s="125"/>
      <c r="B60" s="126"/>
      <c r="C60" s="127"/>
    </row>
    <row r="61" spans="1:3" ht="12.95" customHeight="1">
      <c r="A61" s="150" t="s">
        <v>22</v>
      </c>
      <c r="B61" s="154"/>
      <c r="C61" s="155"/>
    </row>
    <row r="62" spans="1:3" ht="12.95" customHeight="1">
      <c r="A62" s="158" t="s">
        <v>23</v>
      </c>
      <c r="B62" s="144">
        <v>459301</v>
      </c>
      <c r="C62" s="145">
        <v>544701</v>
      </c>
    </row>
    <row r="63" spans="1:3" ht="12.95" customHeight="1">
      <c r="A63" s="125" t="s">
        <v>24</v>
      </c>
      <c r="B63" s="129">
        <v>40822149</v>
      </c>
      <c r="C63" s="130">
        <v>34248955</v>
      </c>
    </row>
    <row r="64" spans="1:3" ht="12.95" customHeight="1">
      <c r="A64" s="158" t="s">
        <v>25</v>
      </c>
      <c r="B64" s="144">
        <v>158894</v>
      </c>
      <c r="C64" s="145">
        <v>162060</v>
      </c>
    </row>
    <row r="65" spans="1:3" ht="12.95" customHeight="1">
      <c r="A65" s="125" t="s">
        <v>26</v>
      </c>
      <c r="B65" s="129">
        <v>2597756</v>
      </c>
      <c r="C65" s="130">
        <v>31997</v>
      </c>
    </row>
    <row r="66" spans="1:3" ht="12.95" customHeight="1">
      <c r="A66" s="158" t="s">
        <v>27</v>
      </c>
      <c r="B66" s="146">
        <v>59198</v>
      </c>
      <c r="C66" s="147">
        <v>59602</v>
      </c>
    </row>
    <row r="67" spans="1:3" ht="12.95" customHeight="1">
      <c r="A67" s="125"/>
      <c r="B67" s="129"/>
      <c r="C67" s="130"/>
    </row>
    <row r="68" spans="1:3" ht="12.95" customHeight="1">
      <c r="A68" s="125"/>
      <c r="B68" s="129">
        <v>44097298</v>
      </c>
      <c r="C68" s="130">
        <v>35047315</v>
      </c>
    </row>
    <row r="69" spans="1:3" ht="12.95" customHeight="1">
      <c r="A69" s="125"/>
      <c r="B69" s="126"/>
      <c r="C69" s="127"/>
    </row>
    <row r="70" spans="1:3" ht="12.95" customHeight="1">
      <c r="A70" s="150" t="s">
        <v>28</v>
      </c>
      <c r="B70" s="129">
        <v>1713674</v>
      </c>
      <c r="C70" s="130">
        <v>751935</v>
      </c>
    </row>
    <row r="71" spans="1:3" ht="12.95" customHeight="1">
      <c r="A71" s="125"/>
      <c r="B71" s="126"/>
      <c r="C71" s="127"/>
    </row>
    <row r="72" spans="1:3" ht="12.95" customHeight="1">
      <c r="A72" s="150" t="s">
        <v>29</v>
      </c>
      <c r="B72" s="132">
        <v>13121143</v>
      </c>
      <c r="C72" s="133">
        <v>645663</v>
      </c>
    </row>
    <row r="73" spans="1:3" ht="12.95" customHeight="1">
      <c r="A73" s="125"/>
      <c r="B73" s="129"/>
      <c r="C73" s="130"/>
    </row>
    <row r="74" spans="1:3" ht="12.95" customHeight="1">
      <c r="A74" s="125" t="s">
        <v>30</v>
      </c>
      <c r="B74" s="129">
        <v>89957943</v>
      </c>
      <c r="C74" s="130">
        <v>81705755</v>
      </c>
    </row>
    <row r="75" spans="1:3" ht="12.95" customHeight="1">
      <c r="A75" s="125"/>
      <c r="B75" s="129"/>
      <c r="C75" s="130"/>
    </row>
    <row r="76" spans="1:3" ht="12.95" customHeight="1">
      <c r="A76" s="150" t="s">
        <v>31</v>
      </c>
      <c r="B76" s="148"/>
      <c r="C76" s="149"/>
    </row>
    <row r="77" spans="1:3" ht="12.95" customHeight="1">
      <c r="A77" s="158" t="s">
        <v>41</v>
      </c>
      <c r="B77" s="146">
        <v>7808359</v>
      </c>
      <c r="C77" s="147">
        <v>5625329</v>
      </c>
    </row>
    <row r="78" spans="1:3" ht="12.95" customHeight="1">
      <c r="A78" s="125"/>
      <c r="B78" s="132"/>
      <c r="C78" s="133"/>
    </row>
    <row r="79" spans="1:3" ht="12.95" customHeight="1">
      <c r="A79" s="125"/>
      <c r="B79" s="129">
        <v>7808359</v>
      </c>
      <c r="C79" s="130">
        <v>5625329</v>
      </c>
    </row>
    <row r="80" spans="1:3" ht="12.95" customHeight="1">
      <c r="A80" s="125"/>
      <c r="B80" s="129"/>
      <c r="C80" s="130"/>
    </row>
    <row r="81" spans="1:41" ht="12.95" customHeight="1">
      <c r="A81" s="150" t="s">
        <v>32</v>
      </c>
      <c r="B81" s="129"/>
      <c r="C81" s="130"/>
    </row>
    <row r="82" spans="1:41" ht="12.95" customHeight="1">
      <c r="A82" s="158" t="s">
        <v>42</v>
      </c>
      <c r="B82" s="146">
        <v>973743</v>
      </c>
      <c r="C82" s="147">
        <v>7076048</v>
      </c>
    </row>
    <row r="83" spans="1:41" ht="12.95" customHeight="1">
      <c r="A83" s="125"/>
      <c r="B83" s="129"/>
      <c r="C83" s="130"/>
    </row>
    <row r="84" spans="1:41" ht="12.95" customHeight="1">
      <c r="A84" s="125"/>
      <c r="B84" s="132">
        <v>973743</v>
      </c>
      <c r="C84" s="133">
        <v>7076048</v>
      </c>
    </row>
    <row r="85" spans="1:41" ht="12.95" customHeight="1">
      <c r="A85" s="125"/>
      <c r="B85" s="129"/>
      <c r="C85" s="130"/>
    </row>
    <row r="86" spans="1:41" ht="12.95" customHeight="1">
      <c r="A86" s="150" t="s">
        <v>33</v>
      </c>
      <c r="B86" s="134">
        <v>6834616</v>
      </c>
      <c r="C86" s="135">
        <v>-1450719</v>
      </c>
    </row>
    <row r="87" spans="1:41" ht="12.95" customHeight="1">
      <c r="A87" s="125"/>
      <c r="B87" s="134"/>
      <c r="C87" s="136"/>
    </row>
    <row r="88" spans="1:41" ht="12.95" customHeight="1">
      <c r="A88" s="150" t="s">
        <v>34</v>
      </c>
      <c r="B88" s="134">
        <v>96792559</v>
      </c>
      <c r="C88" s="135">
        <v>80255036</v>
      </c>
    </row>
    <row r="89" spans="1:41" ht="12.95" customHeight="1">
      <c r="A89" s="150"/>
      <c r="B89" s="134"/>
      <c r="C89" s="135"/>
    </row>
    <row r="90" spans="1:41" ht="12.95" customHeight="1">
      <c r="A90" s="150" t="s">
        <v>43</v>
      </c>
      <c r="B90" s="134">
        <v>31912483</v>
      </c>
      <c r="C90" s="136">
        <v>38717740</v>
      </c>
    </row>
    <row r="91" spans="1:41" ht="12.95" customHeight="1">
      <c r="A91" s="150"/>
      <c r="B91" s="134"/>
      <c r="C91" s="135"/>
    </row>
    <row r="92" spans="1:41" ht="12.95" customHeight="1">
      <c r="A92" s="150" t="s">
        <v>35</v>
      </c>
      <c r="B92" s="134">
        <v>64880076</v>
      </c>
      <c r="C92" s="135">
        <v>41537296</v>
      </c>
    </row>
    <row r="93" spans="1:41" ht="12.95" customHeight="1">
      <c r="A93" s="150"/>
      <c r="B93" s="134"/>
      <c r="C93" s="136"/>
    </row>
    <row r="94" spans="1:41" ht="12.95" customHeight="1">
      <c r="A94" s="150" t="s">
        <v>36</v>
      </c>
      <c r="B94" s="134">
        <v>61.06</v>
      </c>
      <c r="C94" s="135">
        <v>39.090000000000003</v>
      </c>
    </row>
    <row r="95" spans="1:41" ht="12.95" customHeight="1">
      <c r="A95" s="125"/>
      <c r="B95" s="134"/>
      <c r="C95" s="135"/>
    </row>
    <row r="96" spans="1:41" s="4" customFormat="1" ht="12.95" customHeight="1">
      <c r="A96" s="157" t="s">
        <v>183</v>
      </c>
      <c r="B96" s="137"/>
      <c r="C96" s="138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</row>
    <row r="97" spans="1:6" s="11" customFormat="1" ht="12.75" customHeight="1">
      <c r="A97" s="99"/>
      <c r="B97" s="100"/>
      <c r="C97" s="101"/>
    </row>
    <row r="98" spans="1:6" s="92" customFormat="1" ht="15.75">
      <c r="A98" s="343" t="s">
        <v>190</v>
      </c>
      <c r="B98" s="344"/>
      <c r="C98" s="345"/>
      <c r="D98" s="98"/>
      <c r="E98" s="98"/>
      <c r="F98" s="98"/>
    </row>
    <row r="99" spans="1:6" s="92" customFormat="1" ht="12.75" customHeight="1">
      <c r="A99" s="102" t="s">
        <v>189</v>
      </c>
      <c r="B99" s="103"/>
      <c r="C99" s="104"/>
      <c r="D99" s="98"/>
      <c r="E99" s="98"/>
      <c r="F99" s="98"/>
    </row>
    <row r="100" spans="1:6" s="92" customFormat="1" ht="12.75" customHeight="1">
      <c r="A100" s="102"/>
      <c r="B100" s="103"/>
      <c r="C100" s="104"/>
      <c r="D100" s="98"/>
      <c r="E100" s="98"/>
      <c r="F100" s="98"/>
    </row>
    <row r="101" spans="1:6" s="92" customFormat="1" ht="12.75" customHeight="1">
      <c r="A101" s="102"/>
      <c r="B101" s="103"/>
      <c r="C101" s="104"/>
      <c r="D101" s="98"/>
      <c r="E101" s="98"/>
      <c r="F101" s="98"/>
    </row>
    <row r="102" spans="1:6" s="92" customFormat="1" ht="12.75" customHeight="1">
      <c r="A102" s="102"/>
      <c r="B102" s="103"/>
      <c r="C102" s="104"/>
      <c r="D102" s="98"/>
      <c r="E102" s="98"/>
      <c r="F102" s="98"/>
    </row>
    <row r="103" spans="1:6" s="12" customFormat="1" ht="12.75" customHeight="1">
      <c r="A103" s="24"/>
      <c r="B103" s="25"/>
      <c r="C103" s="33"/>
    </row>
    <row r="104" spans="1:6" s="12" customFormat="1" ht="12.75" customHeight="1">
      <c r="A104" s="24"/>
      <c r="B104" s="25"/>
      <c r="C104" s="33"/>
    </row>
    <row r="105" spans="1:6" s="12" customFormat="1" ht="12.75" customHeight="1">
      <c r="A105" s="24"/>
      <c r="B105" s="25"/>
      <c r="C105" s="33"/>
    </row>
    <row r="106" spans="1:6" s="12" customFormat="1" ht="12.75" customHeight="1">
      <c r="A106" s="24"/>
      <c r="B106" s="25"/>
      <c r="C106" s="33"/>
    </row>
    <row r="107" spans="1:6" s="12" customFormat="1" ht="12.75" customHeight="1">
      <c r="A107" s="24"/>
      <c r="B107" s="25"/>
      <c r="C107" s="33"/>
    </row>
    <row r="108" spans="1:6" s="12" customFormat="1" ht="12.75" customHeight="1">
      <c r="A108" s="24"/>
      <c r="B108" s="25"/>
      <c r="C108" s="33"/>
    </row>
    <row r="109" spans="1:6" s="12" customFormat="1" ht="12.75" customHeight="1" thickBot="1">
      <c r="A109" s="105"/>
      <c r="B109" s="106"/>
      <c r="C109" s="107"/>
    </row>
    <row r="110" spans="1:6" s="12" customFormat="1" ht="12.75" customHeight="1"/>
    <row r="111" spans="1:6" s="12" customFormat="1" ht="12.75" customHeight="1"/>
    <row r="112" spans="1:6" s="12" customFormat="1" ht="12.75" customHeight="1"/>
    <row r="113" s="12" customFormat="1" ht="12.75" customHeight="1"/>
    <row r="114" s="12" customFormat="1" ht="12.75" customHeight="1"/>
    <row r="115" s="12" customFormat="1" ht="12.75" customHeight="1"/>
    <row r="116" s="12" customFormat="1" ht="12.75" customHeight="1"/>
    <row r="117" s="12" customFormat="1" ht="12.75" customHeight="1"/>
    <row r="118" s="12" customFormat="1" ht="12.75" customHeight="1"/>
    <row r="119" s="12" customFormat="1" ht="12.75" customHeight="1"/>
    <row r="120" s="12" customFormat="1" ht="12.75" customHeight="1"/>
    <row r="121" s="12" customFormat="1" ht="12.75" customHeight="1"/>
    <row r="122" s="12" customFormat="1" ht="12.75" customHeight="1"/>
    <row r="123" s="12" customFormat="1" ht="12.75" customHeight="1"/>
    <row r="124" s="12" customFormat="1" ht="12.75" customHeight="1"/>
    <row r="125" s="12" customFormat="1" ht="12.75" customHeight="1"/>
    <row r="126" s="12" customFormat="1" ht="12.75" customHeight="1"/>
    <row r="127" s="12" customFormat="1" ht="12.75" customHeight="1"/>
    <row r="128" s="12" customFormat="1" ht="12.75" customHeight="1"/>
    <row r="129" s="12" customFormat="1" ht="12.75" customHeight="1"/>
    <row r="130" s="12" customFormat="1" ht="12.75" customHeight="1"/>
    <row r="131" s="12" customFormat="1" ht="12.75" customHeight="1"/>
    <row r="132" s="12" customFormat="1" ht="12.75" customHeight="1"/>
    <row r="133" s="12" customFormat="1" ht="12.75" customHeight="1"/>
    <row r="134" s="12" customFormat="1" ht="12.75" customHeight="1"/>
    <row r="135" s="12" customFormat="1" ht="12.75" customHeight="1"/>
    <row r="136" s="12" customFormat="1" ht="12.75" customHeight="1"/>
    <row r="137" s="12" customFormat="1" ht="12.75" customHeight="1"/>
    <row r="138" s="12" customFormat="1" ht="12.75" customHeight="1"/>
    <row r="139" s="12" customFormat="1" ht="12.75" customHeight="1"/>
    <row r="140" s="12" customFormat="1" ht="12.75" customHeight="1"/>
    <row r="141" s="12" customFormat="1" ht="12.75" customHeight="1"/>
    <row r="142" s="12" customFormat="1" ht="12.75" customHeight="1"/>
    <row r="143" s="12" customFormat="1" ht="12.75" customHeight="1"/>
    <row r="144" s="12" customFormat="1" ht="12.75" customHeight="1"/>
    <row r="145" s="12" customFormat="1" ht="12.75" customHeight="1"/>
    <row r="146" s="12" customFormat="1" ht="12.75" customHeight="1"/>
    <row r="147" s="12" customFormat="1" ht="12.75" customHeight="1"/>
    <row r="148" s="12" customFormat="1" ht="12.75" customHeight="1"/>
    <row r="149" s="12" customFormat="1" ht="12.75" customHeight="1"/>
    <row r="150" s="12" customFormat="1" ht="12.75" customHeight="1"/>
    <row r="151" s="12" customFormat="1" ht="12.75" customHeight="1"/>
    <row r="152" s="12" customFormat="1" ht="12.75" customHeight="1"/>
    <row r="153" s="12" customFormat="1" ht="12.75" customHeight="1"/>
    <row r="154" s="12" customFormat="1" ht="12.75" customHeight="1"/>
    <row r="155" s="12" customFormat="1" ht="12.75" customHeight="1"/>
    <row r="156" s="12" customFormat="1" ht="12.75" customHeight="1"/>
    <row r="157" s="12" customFormat="1" ht="12.75" customHeight="1"/>
    <row r="158" s="12" customFormat="1" ht="12.75" customHeight="1"/>
    <row r="159" s="12" customFormat="1" ht="12.75" customHeight="1"/>
    <row r="160" s="12" customFormat="1" ht="12.75" customHeight="1"/>
    <row r="161" s="12" customFormat="1" ht="12.75" customHeight="1"/>
    <row r="162" s="12" customFormat="1" ht="12.75" customHeight="1"/>
    <row r="163" s="12" customFormat="1" ht="12.75" customHeight="1"/>
    <row r="164" s="12" customFormat="1" ht="12.75" customHeight="1"/>
    <row r="165" s="12" customFormat="1" ht="12.75" customHeight="1"/>
    <row r="166" s="12" customFormat="1" ht="12.75" customHeight="1"/>
    <row r="167" s="12" customFormat="1" ht="12.75" customHeight="1"/>
    <row r="168" s="12" customFormat="1" ht="12.75" customHeight="1"/>
    <row r="169" s="12" customFormat="1" ht="12.75" customHeight="1"/>
    <row r="170" s="12" customFormat="1" ht="12.75" customHeight="1"/>
    <row r="171" s="12" customFormat="1" ht="12.75" customHeight="1"/>
    <row r="172" s="12" customFormat="1" ht="12.75" customHeight="1"/>
    <row r="173" s="12" customFormat="1" ht="12.75" customHeight="1"/>
    <row r="174" s="12" customFormat="1" ht="12.75" customHeight="1"/>
    <row r="175" s="12" customFormat="1" ht="12.75" customHeight="1"/>
    <row r="176" s="12" customFormat="1" ht="12.75" customHeight="1"/>
    <row r="177" s="12" customFormat="1" ht="12.75" customHeight="1"/>
    <row r="178" s="12" customFormat="1" ht="12.75" customHeight="1"/>
    <row r="179" s="12" customFormat="1" ht="12.75" customHeight="1"/>
    <row r="180" s="12" customFormat="1" ht="12.75" customHeight="1"/>
    <row r="181" s="12" customFormat="1" ht="12.75" customHeight="1"/>
    <row r="182" s="12" customFormat="1" ht="12.75" customHeight="1"/>
    <row r="183" s="12" customFormat="1" ht="12.75" customHeight="1"/>
    <row r="184" s="12" customFormat="1" ht="12.75" customHeight="1"/>
    <row r="185" s="12" customFormat="1" ht="12.75" customHeight="1"/>
    <row r="186" s="12" customFormat="1" ht="12.75" customHeight="1"/>
    <row r="187" s="12" customFormat="1" ht="12.75" customHeight="1"/>
    <row r="188" s="12" customFormat="1" ht="12.75" customHeight="1"/>
    <row r="189" s="12" customFormat="1" ht="12.75" customHeight="1"/>
    <row r="190" s="12" customFormat="1" ht="12.75" customHeight="1"/>
    <row r="191" s="12" customFormat="1" ht="12.75" customHeight="1"/>
    <row r="192" s="12" customFormat="1" ht="12.75" customHeight="1"/>
    <row r="193" s="12" customFormat="1" ht="12.75" customHeight="1"/>
    <row r="194" s="12" customFormat="1" ht="12.75" customHeight="1"/>
    <row r="195" s="12" customFormat="1" ht="12.75" customHeight="1"/>
    <row r="196" s="12" customFormat="1" ht="12.75" customHeight="1"/>
    <row r="197" s="12" customFormat="1" ht="12.75" customHeight="1"/>
    <row r="198" s="12" customFormat="1" ht="12.75" customHeight="1"/>
    <row r="199" s="12" customFormat="1" ht="12.75" customHeight="1"/>
    <row r="200" s="12" customFormat="1" ht="12.75" customHeight="1"/>
    <row r="201" s="12" customFormat="1" ht="12.75" customHeight="1"/>
    <row r="202" s="12" customFormat="1" ht="12.75" customHeight="1"/>
    <row r="203" s="12" customFormat="1" ht="12.75" customHeight="1"/>
    <row r="204" s="12" customFormat="1" ht="12.75" customHeight="1"/>
    <row r="205" s="12" customFormat="1" ht="12.75" customHeight="1"/>
    <row r="206" s="12" customFormat="1" ht="12.75" customHeight="1"/>
    <row r="207" s="12" customFormat="1" ht="12.75" customHeight="1"/>
    <row r="208" s="12" customFormat="1" ht="12.75" customHeight="1"/>
    <row r="209" s="12" customFormat="1" ht="12.75" customHeight="1"/>
    <row r="210" s="12" customFormat="1" ht="12.75" customHeight="1"/>
    <row r="211" s="12" customFormat="1" ht="12.75" customHeight="1"/>
    <row r="212" s="12" customFormat="1" ht="12.75" customHeight="1"/>
    <row r="213" s="12" customFormat="1" ht="12.75" customHeight="1"/>
    <row r="214" s="12" customFormat="1" ht="12.75" customHeight="1"/>
    <row r="215" s="12" customFormat="1" ht="12.75" customHeight="1"/>
    <row r="216" s="12" customFormat="1" ht="12.75" customHeight="1"/>
    <row r="217" s="12" customFormat="1" ht="12.75" customHeight="1"/>
    <row r="218" s="12" customFormat="1" ht="12.75" customHeight="1"/>
    <row r="219" s="12" customFormat="1" ht="12.75" customHeight="1"/>
    <row r="220" s="12" customFormat="1" ht="12.75" customHeight="1"/>
    <row r="221" s="12" customFormat="1" ht="12.75" customHeight="1"/>
    <row r="222" s="12" customFormat="1" ht="12.75" customHeight="1"/>
    <row r="223" s="12" customFormat="1" ht="12.75" customHeight="1"/>
    <row r="224" s="12" customFormat="1" ht="12.75" customHeight="1"/>
    <row r="225" s="12" customFormat="1" ht="12.75" customHeight="1"/>
    <row r="226" s="12" customFormat="1" ht="12.75" customHeight="1"/>
    <row r="227" s="12" customFormat="1" ht="12.75" customHeight="1"/>
    <row r="228" s="12" customFormat="1" ht="12.75" customHeight="1"/>
    <row r="229" s="12" customFormat="1" ht="12.75" customHeight="1"/>
    <row r="230" s="12" customFormat="1" ht="12.75" customHeight="1"/>
    <row r="231" s="12" customFormat="1" ht="12.75" customHeight="1"/>
  </sheetData>
  <sheetProtection password="E9F6" sheet="1" objects="1" scenarios="1"/>
  <mergeCells count="1">
    <mergeCell ref="A98:C98"/>
  </mergeCells>
  <printOptions horizontalCentered="1" verticalCentered="1"/>
  <pageMargins left="0.59055118110236227" right="0.59055118110236227" top="0.19685039370078741" bottom="0.19685039370078741" header="0.51181102362204722" footer="0.19685039370078741"/>
  <pageSetup scale="51" firstPageNumber="2" orientation="portrait" useFirstPageNumber="1" r:id="rId1"/>
  <headerFooter>
    <oddFooter>&amp;C&amp;"Times New Roman,Normal"&amp;12- &amp;P -</oddFooter>
  </headerFooter>
  <rowBreaks count="1" manualBreakCount="1">
    <brk id="58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7"/>
  <sheetViews>
    <sheetView zoomScaleNormal="100" zoomScaleSheetLayoutView="100" workbookViewId="0">
      <selection activeCell="A66" sqref="A66"/>
    </sheetView>
  </sheetViews>
  <sheetFormatPr baseColWidth="10" defaultColWidth="11.5" defaultRowHeight="15.75" customHeight="1"/>
  <cols>
    <col min="1" max="1" width="53.1640625" style="228" customWidth="1"/>
    <col min="2" max="2" width="22" style="228" bestFit="1" customWidth="1"/>
    <col min="3" max="3" width="19.1640625" style="228" bestFit="1" customWidth="1"/>
    <col min="4" max="4" width="19.33203125" style="228" customWidth="1"/>
    <col min="5" max="5" width="19.6640625" style="228" bestFit="1" customWidth="1"/>
    <col min="6" max="6" width="1.33203125" style="228" customWidth="1"/>
    <col min="7" max="7" width="17.83203125" style="228" customWidth="1"/>
    <col min="8" max="8" width="20.33203125" style="228" customWidth="1"/>
    <col min="9" max="10" width="21.5" style="228" customWidth="1"/>
    <col min="11" max="11" width="15.83203125" style="228" hidden="1" customWidth="1"/>
    <col min="12" max="12" width="13" style="228" hidden="1" customWidth="1"/>
    <col min="13" max="13" width="23.33203125" style="228" customWidth="1"/>
    <col min="14" max="14" width="18.83203125" style="228" customWidth="1"/>
    <col min="15" max="15" width="24" style="228" customWidth="1"/>
    <col min="16" max="16" width="19.5" style="312" bestFit="1" customWidth="1"/>
    <col min="17" max="17" width="17.6640625" style="312" bestFit="1" customWidth="1"/>
    <col min="18" max="18" width="11.5" style="312"/>
    <col min="19" max="19" width="17.6640625" style="312" customWidth="1"/>
    <col min="20" max="43" width="11.5" style="312"/>
    <col min="44" max="256" width="11.5" style="228"/>
    <col min="257" max="257" width="55.5" style="228" customWidth="1"/>
    <col min="258" max="258" width="24" style="228" customWidth="1"/>
    <col min="259" max="259" width="21.6640625" style="228" customWidth="1"/>
    <col min="260" max="260" width="22.33203125" style="228" customWidth="1"/>
    <col min="261" max="261" width="21.83203125" style="228" customWidth="1"/>
    <col min="262" max="262" width="1.5" style="228" customWidth="1"/>
    <col min="263" max="263" width="17.83203125" style="228" customWidth="1"/>
    <col min="264" max="264" width="21.5" style="228" customWidth="1"/>
    <col min="265" max="265" width="20.33203125" style="228" customWidth="1"/>
    <col min="266" max="266" width="22.5" style="228" customWidth="1"/>
    <col min="267" max="268" width="0" style="228" hidden="1" customWidth="1"/>
    <col min="269" max="269" width="22.33203125" style="228" customWidth="1"/>
    <col min="270" max="270" width="21.83203125" style="228" customWidth="1"/>
    <col min="271" max="271" width="22.6640625" style="228" customWidth="1"/>
    <col min="272" max="274" width="11.5" style="228"/>
    <col min="275" max="275" width="20.5" style="228" bestFit="1" customWidth="1"/>
    <col min="276" max="512" width="11.5" style="228"/>
    <col min="513" max="513" width="55.5" style="228" customWidth="1"/>
    <col min="514" max="514" width="24" style="228" customWidth="1"/>
    <col min="515" max="515" width="21.6640625" style="228" customWidth="1"/>
    <col min="516" max="516" width="22.33203125" style="228" customWidth="1"/>
    <col min="517" max="517" width="21.83203125" style="228" customWidth="1"/>
    <col min="518" max="518" width="1.5" style="228" customWidth="1"/>
    <col min="519" max="519" width="17.83203125" style="228" customWidth="1"/>
    <col min="520" max="520" width="21.5" style="228" customWidth="1"/>
    <col min="521" max="521" width="20.33203125" style="228" customWidth="1"/>
    <col min="522" max="522" width="22.5" style="228" customWidth="1"/>
    <col min="523" max="524" width="0" style="228" hidden="1" customWidth="1"/>
    <col min="525" max="525" width="22.33203125" style="228" customWidth="1"/>
    <col min="526" max="526" width="21.83203125" style="228" customWidth="1"/>
    <col min="527" max="527" width="22.6640625" style="228" customWidth="1"/>
    <col min="528" max="530" width="11.5" style="228"/>
    <col min="531" max="531" width="20.5" style="228" bestFit="1" customWidth="1"/>
    <col min="532" max="768" width="11.5" style="228"/>
    <col min="769" max="769" width="55.5" style="228" customWidth="1"/>
    <col min="770" max="770" width="24" style="228" customWidth="1"/>
    <col min="771" max="771" width="21.6640625" style="228" customWidth="1"/>
    <col min="772" max="772" width="22.33203125" style="228" customWidth="1"/>
    <col min="773" max="773" width="21.83203125" style="228" customWidth="1"/>
    <col min="774" max="774" width="1.5" style="228" customWidth="1"/>
    <col min="775" max="775" width="17.83203125" style="228" customWidth="1"/>
    <col min="776" max="776" width="21.5" style="228" customWidth="1"/>
    <col min="777" max="777" width="20.33203125" style="228" customWidth="1"/>
    <col min="778" max="778" width="22.5" style="228" customWidth="1"/>
    <col min="779" max="780" width="0" style="228" hidden="1" customWidth="1"/>
    <col min="781" max="781" width="22.33203125" style="228" customWidth="1"/>
    <col min="782" max="782" width="21.83203125" style="228" customWidth="1"/>
    <col min="783" max="783" width="22.6640625" style="228" customWidth="1"/>
    <col min="784" max="786" width="11.5" style="228"/>
    <col min="787" max="787" width="20.5" style="228" bestFit="1" customWidth="1"/>
    <col min="788" max="1024" width="11.5" style="228"/>
    <col min="1025" max="1025" width="55.5" style="228" customWidth="1"/>
    <col min="1026" max="1026" width="24" style="228" customWidth="1"/>
    <col min="1027" max="1027" width="21.6640625" style="228" customWidth="1"/>
    <col min="1028" max="1028" width="22.33203125" style="228" customWidth="1"/>
    <col min="1029" max="1029" width="21.83203125" style="228" customWidth="1"/>
    <col min="1030" max="1030" width="1.5" style="228" customWidth="1"/>
    <col min="1031" max="1031" width="17.83203125" style="228" customWidth="1"/>
    <col min="1032" max="1032" width="21.5" style="228" customWidth="1"/>
    <col min="1033" max="1033" width="20.33203125" style="228" customWidth="1"/>
    <col min="1034" max="1034" width="22.5" style="228" customWidth="1"/>
    <col min="1035" max="1036" width="0" style="228" hidden="1" customWidth="1"/>
    <col min="1037" max="1037" width="22.33203125" style="228" customWidth="1"/>
    <col min="1038" max="1038" width="21.83203125" style="228" customWidth="1"/>
    <col min="1039" max="1039" width="22.6640625" style="228" customWidth="1"/>
    <col min="1040" max="1042" width="11.5" style="228"/>
    <col min="1043" max="1043" width="20.5" style="228" bestFit="1" customWidth="1"/>
    <col min="1044" max="1280" width="11.5" style="228"/>
    <col min="1281" max="1281" width="55.5" style="228" customWidth="1"/>
    <col min="1282" max="1282" width="24" style="228" customWidth="1"/>
    <col min="1283" max="1283" width="21.6640625" style="228" customWidth="1"/>
    <col min="1284" max="1284" width="22.33203125" style="228" customWidth="1"/>
    <col min="1285" max="1285" width="21.83203125" style="228" customWidth="1"/>
    <col min="1286" max="1286" width="1.5" style="228" customWidth="1"/>
    <col min="1287" max="1287" width="17.83203125" style="228" customWidth="1"/>
    <col min="1288" max="1288" width="21.5" style="228" customWidth="1"/>
    <col min="1289" max="1289" width="20.33203125" style="228" customWidth="1"/>
    <col min="1290" max="1290" width="22.5" style="228" customWidth="1"/>
    <col min="1291" max="1292" width="0" style="228" hidden="1" customWidth="1"/>
    <col min="1293" max="1293" width="22.33203125" style="228" customWidth="1"/>
    <col min="1294" max="1294" width="21.83203125" style="228" customWidth="1"/>
    <col min="1295" max="1295" width="22.6640625" style="228" customWidth="1"/>
    <col min="1296" max="1298" width="11.5" style="228"/>
    <col min="1299" max="1299" width="20.5" style="228" bestFit="1" customWidth="1"/>
    <col min="1300" max="1536" width="11.5" style="228"/>
    <col min="1537" max="1537" width="55.5" style="228" customWidth="1"/>
    <col min="1538" max="1538" width="24" style="228" customWidth="1"/>
    <col min="1539" max="1539" width="21.6640625" style="228" customWidth="1"/>
    <col min="1540" max="1540" width="22.33203125" style="228" customWidth="1"/>
    <col min="1541" max="1541" width="21.83203125" style="228" customWidth="1"/>
    <col min="1542" max="1542" width="1.5" style="228" customWidth="1"/>
    <col min="1543" max="1543" width="17.83203125" style="228" customWidth="1"/>
    <col min="1544" max="1544" width="21.5" style="228" customWidth="1"/>
    <col min="1545" max="1545" width="20.33203125" style="228" customWidth="1"/>
    <col min="1546" max="1546" width="22.5" style="228" customWidth="1"/>
    <col min="1547" max="1548" width="0" style="228" hidden="1" customWidth="1"/>
    <col min="1549" max="1549" width="22.33203125" style="228" customWidth="1"/>
    <col min="1550" max="1550" width="21.83203125" style="228" customWidth="1"/>
    <col min="1551" max="1551" width="22.6640625" style="228" customWidth="1"/>
    <col min="1552" max="1554" width="11.5" style="228"/>
    <col min="1555" max="1555" width="20.5" style="228" bestFit="1" customWidth="1"/>
    <col min="1556" max="1792" width="11.5" style="228"/>
    <col min="1793" max="1793" width="55.5" style="228" customWidth="1"/>
    <col min="1794" max="1794" width="24" style="228" customWidth="1"/>
    <col min="1795" max="1795" width="21.6640625" style="228" customWidth="1"/>
    <col min="1796" max="1796" width="22.33203125" style="228" customWidth="1"/>
    <col min="1797" max="1797" width="21.83203125" style="228" customWidth="1"/>
    <col min="1798" max="1798" width="1.5" style="228" customWidth="1"/>
    <col min="1799" max="1799" width="17.83203125" style="228" customWidth="1"/>
    <col min="1800" max="1800" width="21.5" style="228" customWidth="1"/>
    <col min="1801" max="1801" width="20.33203125" style="228" customWidth="1"/>
    <col min="1802" max="1802" width="22.5" style="228" customWidth="1"/>
    <col min="1803" max="1804" width="0" style="228" hidden="1" customWidth="1"/>
    <col min="1805" max="1805" width="22.33203125" style="228" customWidth="1"/>
    <col min="1806" max="1806" width="21.83203125" style="228" customWidth="1"/>
    <col min="1807" max="1807" width="22.6640625" style="228" customWidth="1"/>
    <col min="1808" max="1810" width="11.5" style="228"/>
    <col min="1811" max="1811" width="20.5" style="228" bestFit="1" customWidth="1"/>
    <col min="1812" max="2048" width="11.5" style="228"/>
    <col min="2049" max="2049" width="55.5" style="228" customWidth="1"/>
    <col min="2050" max="2050" width="24" style="228" customWidth="1"/>
    <col min="2051" max="2051" width="21.6640625" style="228" customWidth="1"/>
    <col min="2052" max="2052" width="22.33203125" style="228" customWidth="1"/>
    <col min="2053" max="2053" width="21.83203125" style="228" customWidth="1"/>
    <col min="2054" max="2054" width="1.5" style="228" customWidth="1"/>
    <col min="2055" max="2055" width="17.83203125" style="228" customWidth="1"/>
    <col min="2056" max="2056" width="21.5" style="228" customWidth="1"/>
    <col min="2057" max="2057" width="20.33203125" style="228" customWidth="1"/>
    <col min="2058" max="2058" width="22.5" style="228" customWidth="1"/>
    <col min="2059" max="2060" width="0" style="228" hidden="1" customWidth="1"/>
    <col min="2061" max="2061" width="22.33203125" style="228" customWidth="1"/>
    <col min="2062" max="2062" width="21.83203125" style="228" customWidth="1"/>
    <col min="2063" max="2063" width="22.6640625" style="228" customWidth="1"/>
    <col min="2064" max="2066" width="11.5" style="228"/>
    <col min="2067" max="2067" width="20.5" style="228" bestFit="1" customWidth="1"/>
    <col min="2068" max="2304" width="11.5" style="228"/>
    <col min="2305" max="2305" width="55.5" style="228" customWidth="1"/>
    <col min="2306" max="2306" width="24" style="228" customWidth="1"/>
    <col min="2307" max="2307" width="21.6640625" style="228" customWidth="1"/>
    <col min="2308" max="2308" width="22.33203125" style="228" customWidth="1"/>
    <col min="2309" max="2309" width="21.83203125" style="228" customWidth="1"/>
    <col min="2310" max="2310" width="1.5" style="228" customWidth="1"/>
    <col min="2311" max="2311" width="17.83203125" style="228" customWidth="1"/>
    <col min="2312" max="2312" width="21.5" style="228" customWidth="1"/>
    <col min="2313" max="2313" width="20.33203125" style="228" customWidth="1"/>
    <col min="2314" max="2314" width="22.5" style="228" customWidth="1"/>
    <col min="2315" max="2316" width="0" style="228" hidden="1" customWidth="1"/>
    <col min="2317" max="2317" width="22.33203125" style="228" customWidth="1"/>
    <col min="2318" max="2318" width="21.83203125" style="228" customWidth="1"/>
    <col min="2319" max="2319" width="22.6640625" style="228" customWidth="1"/>
    <col min="2320" max="2322" width="11.5" style="228"/>
    <col min="2323" max="2323" width="20.5" style="228" bestFit="1" customWidth="1"/>
    <col min="2324" max="2560" width="11.5" style="228"/>
    <col min="2561" max="2561" width="55.5" style="228" customWidth="1"/>
    <col min="2562" max="2562" width="24" style="228" customWidth="1"/>
    <col min="2563" max="2563" width="21.6640625" style="228" customWidth="1"/>
    <col min="2564" max="2564" width="22.33203125" style="228" customWidth="1"/>
    <col min="2565" max="2565" width="21.83203125" style="228" customWidth="1"/>
    <col min="2566" max="2566" width="1.5" style="228" customWidth="1"/>
    <col min="2567" max="2567" width="17.83203125" style="228" customWidth="1"/>
    <col min="2568" max="2568" width="21.5" style="228" customWidth="1"/>
    <col min="2569" max="2569" width="20.33203125" style="228" customWidth="1"/>
    <col min="2570" max="2570" width="22.5" style="228" customWidth="1"/>
    <col min="2571" max="2572" width="0" style="228" hidden="1" customWidth="1"/>
    <col min="2573" max="2573" width="22.33203125" style="228" customWidth="1"/>
    <col min="2574" max="2574" width="21.83203125" style="228" customWidth="1"/>
    <col min="2575" max="2575" width="22.6640625" style="228" customWidth="1"/>
    <col min="2576" max="2578" width="11.5" style="228"/>
    <col min="2579" max="2579" width="20.5" style="228" bestFit="1" customWidth="1"/>
    <col min="2580" max="2816" width="11.5" style="228"/>
    <col min="2817" max="2817" width="55.5" style="228" customWidth="1"/>
    <col min="2818" max="2818" width="24" style="228" customWidth="1"/>
    <col min="2819" max="2819" width="21.6640625" style="228" customWidth="1"/>
    <col min="2820" max="2820" width="22.33203125" style="228" customWidth="1"/>
    <col min="2821" max="2821" width="21.83203125" style="228" customWidth="1"/>
    <col min="2822" max="2822" width="1.5" style="228" customWidth="1"/>
    <col min="2823" max="2823" width="17.83203125" style="228" customWidth="1"/>
    <col min="2824" max="2824" width="21.5" style="228" customWidth="1"/>
    <col min="2825" max="2825" width="20.33203125" style="228" customWidth="1"/>
    <col min="2826" max="2826" width="22.5" style="228" customWidth="1"/>
    <col min="2827" max="2828" width="0" style="228" hidden="1" customWidth="1"/>
    <col min="2829" max="2829" width="22.33203125" style="228" customWidth="1"/>
    <col min="2830" max="2830" width="21.83203125" style="228" customWidth="1"/>
    <col min="2831" max="2831" width="22.6640625" style="228" customWidth="1"/>
    <col min="2832" max="2834" width="11.5" style="228"/>
    <col min="2835" max="2835" width="20.5" style="228" bestFit="1" customWidth="1"/>
    <col min="2836" max="3072" width="11.5" style="228"/>
    <col min="3073" max="3073" width="55.5" style="228" customWidth="1"/>
    <col min="3074" max="3074" width="24" style="228" customWidth="1"/>
    <col min="3075" max="3075" width="21.6640625" style="228" customWidth="1"/>
    <col min="3076" max="3076" width="22.33203125" style="228" customWidth="1"/>
    <col min="3077" max="3077" width="21.83203125" style="228" customWidth="1"/>
    <col min="3078" max="3078" width="1.5" style="228" customWidth="1"/>
    <col min="3079" max="3079" width="17.83203125" style="228" customWidth="1"/>
    <col min="3080" max="3080" width="21.5" style="228" customWidth="1"/>
    <col min="3081" max="3081" width="20.33203125" style="228" customWidth="1"/>
    <col min="3082" max="3082" width="22.5" style="228" customWidth="1"/>
    <col min="3083" max="3084" width="0" style="228" hidden="1" customWidth="1"/>
    <col min="3085" max="3085" width="22.33203125" style="228" customWidth="1"/>
    <col min="3086" max="3086" width="21.83203125" style="228" customWidth="1"/>
    <col min="3087" max="3087" width="22.6640625" style="228" customWidth="1"/>
    <col min="3088" max="3090" width="11.5" style="228"/>
    <col min="3091" max="3091" width="20.5" style="228" bestFit="1" customWidth="1"/>
    <col min="3092" max="3328" width="11.5" style="228"/>
    <col min="3329" max="3329" width="55.5" style="228" customWidth="1"/>
    <col min="3330" max="3330" width="24" style="228" customWidth="1"/>
    <col min="3331" max="3331" width="21.6640625" style="228" customWidth="1"/>
    <col min="3332" max="3332" width="22.33203125" style="228" customWidth="1"/>
    <col min="3333" max="3333" width="21.83203125" style="228" customWidth="1"/>
    <col min="3334" max="3334" width="1.5" style="228" customWidth="1"/>
    <col min="3335" max="3335" width="17.83203125" style="228" customWidth="1"/>
    <col min="3336" max="3336" width="21.5" style="228" customWidth="1"/>
    <col min="3337" max="3337" width="20.33203125" style="228" customWidth="1"/>
    <col min="3338" max="3338" width="22.5" style="228" customWidth="1"/>
    <col min="3339" max="3340" width="0" style="228" hidden="1" customWidth="1"/>
    <col min="3341" max="3341" width="22.33203125" style="228" customWidth="1"/>
    <col min="3342" max="3342" width="21.83203125" style="228" customWidth="1"/>
    <col min="3343" max="3343" width="22.6640625" style="228" customWidth="1"/>
    <col min="3344" max="3346" width="11.5" style="228"/>
    <col min="3347" max="3347" width="20.5" style="228" bestFit="1" customWidth="1"/>
    <col min="3348" max="3584" width="11.5" style="228"/>
    <col min="3585" max="3585" width="55.5" style="228" customWidth="1"/>
    <col min="3586" max="3586" width="24" style="228" customWidth="1"/>
    <col min="3587" max="3587" width="21.6640625" style="228" customWidth="1"/>
    <col min="3588" max="3588" width="22.33203125" style="228" customWidth="1"/>
    <col min="3589" max="3589" width="21.83203125" style="228" customWidth="1"/>
    <col min="3590" max="3590" width="1.5" style="228" customWidth="1"/>
    <col min="3591" max="3591" width="17.83203125" style="228" customWidth="1"/>
    <col min="3592" max="3592" width="21.5" style="228" customWidth="1"/>
    <col min="3593" max="3593" width="20.33203125" style="228" customWidth="1"/>
    <col min="3594" max="3594" width="22.5" style="228" customWidth="1"/>
    <col min="3595" max="3596" width="0" style="228" hidden="1" customWidth="1"/>
    <col min="3597" max="3597" width="22.33203125" style="228" customWidth="1"/>
    <col min="3598" max="3598" width="21.83203125" style="228" customWidth="1"/>
    <col min="3599" max="3599" width="22.6640625" style="228" customWidth="1"/>
    <col min="3600" max="3602" width="11.5" style="228"/>
    <col min="3603" max="3603" width="20.5" style="228" bestFit="1" customWidth="1"/>
    <col min="3604" max="3840" width="11.5" style="228"/>
    <col min="3841" max="3841" width="55.5" style="228" customWidth="1"/>
    <col min="3842" max="3842" width="24" style="228" customWidth="1"/>
    <col min="3843" max="3843" width="21.6640625" style="228" customWidth="1"/>
    <col min="3844" max="3844" width="22.33203125" style="228" customWidth="1"/>
    <col min="3845" max="3845" width="21.83203125" style="228" customWidth="1"/>
    <col min="3846" max="3846" width="1.5" style="228" customWidth="1"/>
    <col min="3847" max="3847" width="17.83203125" style="228" customWidth="1"/>
    <col min="3848" max="3848" width="21.5" style="228" customWidth="1"/>
    <col min="3849" max="3849" width="20.33203125" style="228" customWidth="1"/>
    <col min="3850" max="3850" width="22.5" style="228" customWidth="1"/>
    <col min="3851" max="3852" width="0" style="228" hidden="1" customWidth="1"/>
    <col min="3853" max="3853" width="22.33203125" style="228" customWidth="1"/>
    <col min="3854" max="3854" width="21.83203125" style="228" customWidth="1"/>
    <col min="3855" max="3855" width="22.6640625" style="228" customWidth="1"/>
    <col min="3856" max="3858" width="11.5" style="228"/>
    <col min="3859" max="3859" width="20.5" style="228" bestFit="1" customWidth="1"/>
    <col min="3860" max="4096" width="11.5" style="228"/>
    <col min="4097" max="4097" width="55.5" style="228" customWidth="1"/>
    <col min="4098" max="4098" width="24" style="228" customWidth="1"/>
    <col min="4099" max="4099" width="21.6640625" style="228" customWidth="1"/>
    <col min="4100" max="4100" width="22.33203125" style="228" customWidth="1"/>
    <col min="4101" max="4101" width="21.83203125" style="228" customWidth="1"/>
    <col min="4102" max="4102" width="1.5" style="228" customWidth="1"/>
    <col min="4103" max="4103" width="17.83203125" style="228" customWidth="1"/>
    <col min="4104" max="4104" width="21.5" style="228" customWidth="1"/>
    <col min="4105" max="4105" width="20.33203125" style="228" customWidth="1"/>
    <col min="4106" max="4106" width="22.5" style="228" customWidth="1"/>
    <col min="4107" max="4108" width="0" style="228" hidden="1" customWidth="1"/>
    <col min="4109" max="4109" width="22.33203125" style="228" customWidth="1"/>
    <col min="4110" max="4110" width="21.83203125" style="228" customWidth="1"/>
    <col min="4111" max="4111" width="22.6640625" style="228" customWidth="1"/>
    <col min="4112" max="4114" width="11.5" style="228"/>
    <col min="4115" max="4115" width="20.5" style="228" bestFit="1" customWidth="1"/>
    <col min="4116" max="4352" width="11.5" style="228"/>
    <col min="4353" max="4353" width="55.5" style="228" customWidth="1"/>
    <col min="4354" max="4354" width="24" style="228" customWidth="1"/>
    <col min="4355" max="4355" width="21.6640625" style="228" customWidth="1"/>
    <col min="4356" max="4356" width="22.33203125" style="228" customWidth="1"/>
    <col min="4357" max="4357" width="21.83203125" style="228" customWidth="1"/>
    <col min="4358" max="4358" width="1.5" style="228" customWidth="1"/>
    <col min="4359" max="4359" width="17.83203125" style="228" customWidth="1"/>
    <col min="4360" max="4360" width="21.5" style="228" customWidth="1"/>
    <col min="4361" max="4361" width="20.33203125" style="228" customWidth="1"/>
    <col min="4362" max="4362" width="22.5" style="228" customWidth="1"/>
    <col min="4363" max="4364" width="0" style="228" hidden="1" customWidth="1"/>
    <col min="4365" max="4365" width="22.33203125" style="228" customWidth="1"/>
    <col min="4366" max="4366" width="21.83203125" style="228" customWidth="1"/>
    <col min="4367" max="4367" width="22.6640625" style="228" customWidth="1"/>
    <col min="4368" max="4370" width="11.5" style="228"/>
    <col min="4371" max="4371" width="20.5" style="228" bestFit="1" customWidth="1"/>
    <col min="4372" max="4608" width="11.5" style="228"/>
    <col min="4609" max="4609" width="55.5" style="228" customWidth="1"/>
    <col min="4610" max="4610" width="24" style="228" customWidth="1"/>
    <col min="4611" max="4611" width="21.6640625" style="228" customWidth="1"/>
    <col min="4612" max="4612" width="22.33203125" style="228" customWidth="1"/>
    <col min="4613" max="4613" width="21.83203125" style="228" customWidth="1"/>
    <col min="4614" max="4614" width="1.5" style="228" customWidth="1"/>
    <col min="4615" max="4615" width="17.83203125" style="228" customWidth="1"/>
    <col min="4616" max="4616" width="21.5" style="228" customWidth="1"/>
    <col min="4617" max="4617" width="20.33203125" style="228" customWidth="1"/>
    <col min="4618" max="4618" width="22.5" style="228" customWidth="1"/>
    <col min="4619" max="4620" width="0" style="228" hidden="1" customWidth="1"/>
    <col min="4621" max="4621" width="22.33203125" style="228" customWidth="1"/>
    <col min="4622" max="4622" width="21.83203125" style="228" customWidth="1"/>
    <col min="4623" max="4623" width="22.6640625" style="228" customWidth="1"/>
    <col min="4624" max="4626" width="11.5" style="228"/>
    <col min="4627" max="4627" width="20.5" style="228" bestFit="1" customWidth="1"/>
    <col min="4628" max="4864" width="11.5" style="228"/>
    <col min="4865" max="4865" width="55.5" style="228" customWidth="1"/>
    <col min="4866" max="4866" width="24" style="228" customWidth="1"/>
    <col min="4867" max="4867" width="21.6640625" style="228" customWidth="1"/>
    <col min="4868" max="4868" width="22.33203125" style="228" customWidth="1"/>
    <col min="4869" max="4869" width="21.83203125" style="228" customWidth="1"/>
    <col min="4870" max="4870" width="1.5" style="228" customWidth="1"/>
    <col min="4871" max="4871" width="17.83203125" style="228" customWidth="1"/>
    <col min="4872" max="4872" width="21.5" style="228" customWidth="1"/>
    <col min="4873" max="4873" width="20.33203125" style="228" customWidth="1"/>
    <col min="4874" max="4874" width="22.5" style="228" customWidth="1"/>
    <col min="4875" max="4876" width="0" style="228" hidden="1" customWidth="1"/>
    <col min="4877" max="4877" width="22.33203125" style="228" customWidth="1"/>
    <col min="4878" max="4878" width="21.83203125" style="228" customWidth="1"/>
    <col min="4879" max="4879" width="22.6640625" style="228" customWidth="1"/>
    <col min="4880" max="4882" width="11.5" style="228"/>
    <col min="4883" max="4883" width="20.5" style="228" bestFit="1" customWidth="1"/>
    <col min="4884" max="5120" width="11.5" style="228"/>
    <col min="5121" max="5121" width="55.5" style="228" customWidth="1"/>
    <col min="5122" max="5122" width="24" style="228" customWidth="1"/>
    <col min="5123" max="5123" width="21.6640625" style="228" customWidth="1"/>
    <col min="5124" max="5124" width="22.33203125" style="228" customWidth="1"/>
    <col min="5125" max="5125" width="21.83203125" style="228" customWidth="1"/>
    <col min="5126" max="5126" width="1.5" style="228" customWidth="1"/>
    <col min="5127" max="5127" width="17.83203125" style="228" customWidth="1"/>
    <col min="5128" max="5128" width="21.5" style="228" customWidth="1"/>
    <col min="5129" max="5129" width="20.33203125" style="228" customWidth="1"/>
    <col min="5130" max="5130" width="22.5" style="228" customWidth="1"/>
    <col min="5131" max="5132" width="0" style="228" hidden="1" customWidth="1"/>
    <col min="5133" max="5133" width="22.33203125" style="228" customWidth="1"/>
    <col min="5134" max="5134" width="21.83203125" style="228" customWidth="1"/>
    <col min="5135" max="5135" width="22.6640625" style="228" customWidth="1"/>
    <col min="5136" max="5138" width="11.5" style="228"/>
    <col min="5139" max="5139" width="20.5" style="228" bestFit="1" customWidth="1"/>
    <col min="5140" max="5376" width="11.5" style="228"/>
    <col min="5377" max="5377" width="55.5" style="228" customWidth="1"/>
    <col min="5378" max="5378" width="24" style="228" customWidth="1"/>
    <col min="5379" max="5379" width="21.6640625" style="228" customWidth="1"/>
    <col min="5380" max="5380" width="22.33203125" style="228" customWidth="1"/>
    <col min="5381" max="5381" width="21.83203125" style="228" customWidth="1"/>
    <col min="5382" max="5382" width="1.5" style="228" customWidth="1"/>
    <col min="5383" max="5383" width="17.83203125" style="228" customWidth="1"/>
    <col min="5384" max="5384" width="21.5" style="228" customWidth="1"/>
    <col min="5385" max="5385" width="20.33203125" style="228" customWidth="1"/>
    <col min="5386" max="5386" width="22.5" style="228" customWidth="1"/>
    <col min="5387" max="5388" width="0" style="228" hidden="1" customWidth="1"/>
    <col min="5389" max="5389" width="22.33203125" style="228" customWidth="1"/>
    <col min="5390" max="5390" width="21.83203125" style="228" customWidth="1"/>
    <col min="5391" max="5391" width="22.6640625" style="228" customWidth="1"/>
    <col min="5392" max="5394" width="11.5" style="228"/>
    <col min="5395" max="5395" width="20.5" style="228" bestFit="1" customWidth="1"/>
    <col min="5396" max="5632" width="11.5" style="228"/>
    <col min="5633" max="5633" width="55.5" style="228" customWidth="1"/>
    <col min="5634" max="5634" width="24" style="228" customWidth="1"/>
    <col min="5635" max="5635" width="21.6640625" style="228" customWidth="1"/>
    <col min="5636" max="5636" width="22.33203125" style="228" customWidth="1"/>
    <col min="5637" max="5637" width="21.83203125" style="228" customWidth="1"/>
    <col min="5638" max="5638" width="1.5" style="228" customWidth="1"/>
    <col min="5639" max="5639" width="17.83203125" style="228" customWidth="1"/>
    <col min="5640" max="5640" width="21.5" style="228" customWidth="1"/>
    <col min="5641" max="5641" width="20.33203125" style="228" customWidth="1"/>
    <col min="5642" max="5642" width="22.5" style="228" customWidth="1"/>
    <col min="5643" max="5644" width="0" style="228" hidden="1" customWidth="1"/>
    <col min="5645" max="5645" width="22.33203125" style="228" customWidth="1"/>
    <col min="5646" max="5646" width="21.83203125" style="228" customWidth="1"/>
    <col min="5647" max="5647" width="22.6640625" style="228" customWidth="1"/>
    <col min="5648" max="5650" width="11.5" style="228"/>
    <col min="5651" max="5651" width="20.5" style="228" bestFit="1" customWidth="1"/>
    <col min="5652" max="5888" width="11.5" style="228"/>
    <col min="5889" max="5889" width="55.5" style="228" customWidth="1"/>
    <col min="5890" max="5890" width="24" style="228" customWidth="1"/>
    <col min="5891" max="5891" width="21.6640625" style="228" customWidth="1"/>
    <col min="5892" max="5892" width="22.33203125" style="228" customWidth="1"/>
    <col min="5893" max="5893" width="21.83203125" style="228" customWidth="1"/>
    <col min="5894" max="5894" width="1.5" style="228" customWidth="1"/>
    <col min="5895" max="5895" width="17.83203125" style="228" customWidth="1"/>
    <col min="5896" max="5896" width="21.5" style="228" customWidth="1"/>
    <col min="5897" max="5897" width="20.33203125" style="228" customWidth="1"/>
    <col min="5898" max="5898" width="22.5" style="228" customWidth="1"/>
    <col min="5899" max="5900" width="0" style="228" hidden="1" customWidth="1"/>
    <col min="5901" max="5901" width="22.33203125" style="228" customWidth="1"/>
    <col min="5902" max="5902" width="21.83203125" style="228" customWidth="1"/>
    <col min="5903" max="5903" width="22.6640625" style="228" customWidth="1"/>
    <col min="5904" max="5906" width="11.5" style="228"/>
    <col min="5907" max="5907" width="20.5" style="228" bestFit="1" customWidth="1"/>
    <col min="5908" max="6144" width="11.5" style="228"/>
    <col min="6145" max="6145" width="55.5" style="228" customWidth="1"/>
    <col min="6146" max="6146" width="24" style="228" customWidth="1"/>
    <col min="6147" max="6147" width="21.6640625" style="228" customWidth="1"/>
    <col min="6148" max="6148" width="22.33203125" style="228" customWidth="1"/>
    <col min="6149" max="6149" width="21.83203125" style="228" customWidth="1"/>
    <col min="6150" max="6150" width="1.5" style="228" customWidth="1"/>
    <col min="6151" max="6151" width="17.83203125" style="228" customWidth="1"/>
    <col min="6152" max="6152" width="21.5" style="228" customWidth="1"/>
    <col min="6153" max="6153" width="20.33203125" style="228" customWidth="1"/>
    <col min="6154" max="6154" width="22.5" style="228" customWidth="1"/>
    <col min="6155" max="6156" width="0" style="228" hidden="1" customWidth="1"/>
    <col min="6157" max="6157" width="22.33203125" style="228" customWidth="1"/>
    <col min="6158" max="6158" width="21.83203125" style="228" customWidth="1"/>
    <col min="6159" max="6159" width="22.6640625" style="228" customWidth="1"/>
    <col min="6160" max="6162" width="11.5" style="228"/>
    <col min="6163" max="6163" width="20.5" style="228" bestFit="1" customWidth="1"/>
    <col min="6164" max="6400" width="11.5" style="228"/>
    <col min="6401" max="6401" width="55.5" style="228" customWidth="1"/>
    <col min="6402" max="6402" width="24" style="228" customWidth="1"/>
    <col min="6403" max="6403" width="21.6640625" style="228" customWidth="1"/>
    <col min="6404" max="6404" width="22.33203125" style="228" customWidth="1"/>
    <col min="6405" max="6405" width="21.83203125" style="228" customWidth="1"/>
    <col min="6406" max="6406" width="1.5" style="228" customWidth="1"/>
    <col min="6407" max="6407" width="17.83203125" style="228" customWidth="1"/>
    <col min="6408" max="6408" width="21.5" style="228" customWidth="1"/>
    <col min="6409" max="6409" width="20.33203125" style="228" customWidth="1"/>
    <col min="6410" max="6410" width="22.5" style="228" customWidth="1"/>
    <col min="6411" max="6412" width="0" style="228" hidden="1" customWidth="1"/>
    <col min="6413" max="6413" width="22.33203125" style="228" customWidth="1"/>
    <col min="6414" max="6414" width="21.83203125" style="228" customWidth="1"/>
    <col min="6415" max="6415" width="22.6640625" style="228" customWidth="1"/>
    <col min="6416" max="6418" width="11.5" style="228"/>
    <col min="6419" max="6419" width="20.5" style="228" bestFit="1" customWidth="1"/>
    <col min="6420" max="6656" width="11.5" style="228"/>
    <col min="6657" max="6657" width="55.5" style="228" customWidth="1"/>
    <col min="6658" max="6658" width="24" style="228" customWidth="1"/>
    <col min="6659" max="6659" width="21.6640625" style="228" customWidth="1"/>
    <col min="6660" max="6660" width="22.33203125" style="228" customWidth="1"/>
    <col min="6661" max="6661" width="21.83203125" style="228" customWidth="1"/>
    <col min="6662" max="6662" width="1.5" style="228" customWidth="1"/>
    <col min="6663" max="6663" width="17.83203125" style="228" customWidth="1"/>
    <col min="6664" max="6664" width="21.5" style="228" customWidth="1"/>
    <col min="6665" max="6665" width="20.33203125" style="228" customWidth="1"/>
    <col min="6666" max="6666" width="22.5" style="228" customWidth="1"/>
    <col min="6667" max="6668" width="0" style="228" hidden="1" customWidth="1"/>
    <col min="6669" max="6669" width="22.33203125" style="228" customWidth="1"/>
    <col min="6670" max="6670" width="21.83203125" style="228" customWidth="1"/>
    <col min="6671" max="6671" width="22.6640625" style="228" customWidth="1"/>
    <col min="6672" max="6674" width="11.5" style="228"/>
    <col min="6675" max="6675" width="20.5" style="228" bestFit="1" customWidth="1"/>
    <col min="6676" max="6912" width="11.5" style="228"/>
    <col min="6913" max="6913" width="55.5" style="228" customWidth="1"/>
    <col min="6914" max="6914" width="24" style="228" customWidth="1"/>
    <col min="6915" max="6915" width="21.6640625" style="228" customWidth="1"/>
    <col min="6916" max="6916" width="22.33203125" style="228" customWidth="1"/>
    <col min="6917" max="6917" width="21.83203125" style="228" customWidth="1"/>
    <col min="6918" max="6918" width="1.5" style="228" customWidth="1"/>
    <col min="6919" max="6919" width="17.83203125" style="228" customWidth="1"/>
    <col min="6920" max="6920" width="21.5" style="228" customWidth="1"/>
    <col min="6921" max="6921" width="20.33203125" style="228" customWidth="1"/>
    <col min="6922" max="6922" width="22.5" style="228" customWidth="1"/>
    <col min="6923" max="6924" width="0" style="228" hidden="1" customWidth="1"/>
    <col min="6925" max="6925" width="22.33203125" style="228" customWidth="1"/>
    <col min="6926" max="6926" width="21.83203125" style="228" customWidth="1"/>
    <col min="6927" max="6927" width="22.6640625" style="228" customWidth="1"/>
    <col min="6928" max="6930" width="11.5" style="228"/>
    <col min="6931" max="6931" width="20.5" style="228" bestFit="1" customWidth="1"/>
    <col min="6932" max="7168" width="11.5" style="228"/>
    <col min="7169" max="7169" width="55.5" style="228" customWidth="1"/>
    <col min="7170" max="7170" width="24" style="228" customWidth="1"/>
    <col min="7171" max="7171" width="21.6640625" style="228" customWidth="1"/>
    <col min="7172" max="7172" width="22.33203125" style="228" customWidth="1"/>
    <col min="7173" max="7173" width="21.83203125" style="228" customWidth="1"/>
    <col min="7174" max="7174" width="1.5" style="228" customWidth="1"/>
    <col min="7175" max="7175" width="17.83203125" style="228" customWidth="1"/>
    <col min="7176" max="7176" width="21.5" style="228" customWidth="1"/>
    <col min="7177" max="7177" width="20.33203125" style="228" customWidth="1"/>
    <col min="7178" max="7178" width="22.5" style="228" customWidth="1"/>
    <col min="7179" max="7180" width="0" style="228" hidden="1" customWidth="1"/>
    <col min="7181" max="7181" width="22.33203125" style="228" customWidth="1"/>
    <col min="7182" max="7182" width="21.83203125" style="228" customWidth="1"/>
    <col min="7183" max="7183" width="22.6640625" style="228" customWidth="1"/>
    <col min="7184" max="7186" width="11.5" style="228"/>
    <col min="7187" max="7187" width="20.5" style="228" bestFit="1" customWidth="1"/>
    <col min="7188" max="7424" width="11.5" style="228"/>
    <col min="7425" max="7425" width="55.5" style="228" customWidth="1"/>
    <col min="7426" max="7426" width="24" style="228" customWidth="1"/>
    <col min="7427" max="7427" width="21.6640625" style="228" customWidth="1"/>
    <col min="7428" max="7428" width="22.33203125" style="228" customWidth="1"/>
    <col min="7429" max="7429" width="21.83203125" style="228" customWidth="1"/>
    <col min="7430" max="7430" width="1.5" style="228" customWidth="1"/>
    <col min="7431" max="7431" width="17.83203125" style="228" customWidth="1"/>
    <col min="7432" max="7432" width="21.5" style="228" customWidth="1"/>
    <col min="7433" max="7433" width="20.33203125" style="228" customWidth="1"/>
    <col min="7434" max="7434" width="22.5" style="228" customWidth="1"/>
    <col min="7435" max="7436" width="0" style="228" hidden="1" customWidth="1"/>
    <col min="7437" max="7437" width="22.33203125" style="228" customWidth="1"/>
    <col min="7438" max="7438" width="21.83203125" style="228" customWidth="1"/>
    <col min="7439" max="7439" width="22.6640625" style="228" customWidth="1"/>
    <col min="7440" max="7442" width="11.5" style="228"/>
    <col min="7443" max="7443" width="20.5" style="228" bestFit="1" customWidth="1"/>
    <col min="7444" max="7680" width="11.5" style="228"/>
    <col min="7681" max="7681" width="55.5" style="228" customWidth="1"/>
    <col min="7682" max="7682" width="24" style="228" customWidth="1"/>
    <col min="7683" max="7683" width="21.6640625" style="228" customWidth="1"/>
    <col min="7684" max="7684" width="22.33203125" style="228" customWidth="1"/>
    <col min="7685" max="7685" width="21.83203125" style="228" customWidth="1"/>
    <col min="7686" max="7686" width="1.5" style="228" customWidth="1"/>
    <col min="7687" max="7687" width="17.83203125" style="228" customWidth="1"/>
    <col min="7688" max="7688" width="21.5" style="228" customWidth="1"/>
    <col min="7689" max="7689" width="20.33203125" style="228" customWidth="1"/>
    <col min="7690" max="7690" width="22.5" style="228" customWidth="1"/>
    <col min="7691" max="7692" width="0" style="228" hidden="1" customWidth="1"/>
    <col min="7693" max="7693" width="22.33203125" style="228" customWidth="1"/>
    <col min="7694" max="7694" width="21.83203125" style="228" customWidth="1"/>
    <col min="7695" max="7695" width="22.6640625" style="228" customWidth="1"/>
    <col min="7696" max="7698" width="11.5" style="228"/>
    <col min="7699" max="7699" width="20.5" style="228" bestFit="1" customWidth="1"/>
    <col min="7700" max="7936" width="11.5" style="228"/>
    <col min="7937" max="7937" width="55.5" style="228" customWidth="1"/>
    <col min="7938" max="7938" width="24" style="228" customWidth="1"/>
    <col min="7939" max="7939" width="21.6640625" style="228" customWidth="1"/>
    <col min="7940" max="7940" width="22.33203125" style="228" customWidth="1"/>
    <col min="7941" max="7941" width="21.83203125" style="228" customWidth="1"/>
    <col min="7942" max="7942" width="1.5" style="228" customWidth="1"/>
    <col min="7943" max="7943" width="17.83203125" style="228" customWidth="1"/>
    <col min="7944" max="7944" width="21.5" style="228" customWidth="1"/>
    <col min="7945" max="7945" width="20.33203125" style="228" customWidth="1"/>
    <col min="7946" max="7946" width="22.5" style="228" customWidth="1"/>
    <col min="7947" max="7948" width="0" style="228" hidden="1" customWidth="1"/>
    <col min="7949" max="7949" width="22.33203125" style="228" customWidth="1"/>
    <col min="7950" max="7950" width="21.83203125" style="228" customWidth="1"/>
    <col min="7951" max="7951" width="22.6640625" style="228" customWidth="1"/>
    <col min="7952" max="7954" width="11.5" style="228"/>
    <col min="7955" max="7955" width="20.5" style="228" bestFit="1" customWidth="1"/>
    <col min="7956" max="8192" width="11.5" style="228"/>
    <col min="8193" max="8193" width="55.5" style="228" customWidth="1"/>
    <col min="8194" max="8194" width="24" style="228" customWidth="1"/>
    <col min="8195" max="8195" width="21.6640625" style="228" customWidth="1"/>
    <col min="8196" max="8196" width="22.33203125" style="228" customWidth="1"/>
    <col min="8197" max="8197" width="21.83203125" style="228" customWidth="1"/>
    <col min="8198" max="8198" width="1.5" style="228" customWidth="1"/>
    <col min="8199" max="8199" width="17.83203125" style="228" customWidth="1"/>
    <col min="8200" max="8200" width="21.5" style="228" customWidth="1"/>
    <col min="8201" max="8201" width="20.33203125" style="228" customWidth="1"/>
    <col min="8202" max="8202" width="22.5" style="228" customWidth="1"/>
    <col min="8203" max="8204" width="0" style="228" hidden="1" customWidth="1"/>
    <col min="8205" max="8205" width="22.33203125" style="228" customWidth="1"/>
    <col min="8206" max="8206" width="21.83203125" style="228" customWidth="1"/>
    <col min="8207" max="8207" width="22.6640625" style="228" customWidth="1"/>
    <col min="8208" max="8210" width="11.5" style="228"/>
    <col min="8211" max="8211" width="20.5" style="228" bestFit="1" customWidth="1"/>
    <col min="8212" max="8448" width="11.5" style="228"/>
    <col min="8449" max="8449" width="55.5" style="228" customWidth="1"/>
    <col min="8450" max="8450" width="24" style="228" customWidth="1"/>
    <col min="8451" max="8451" width="21.6640625" style="228" customWidth="1"/>
    <col min="8452" max="8452" width="22.33203125" style="228" customWidth="1"/>
    <col min="8453" max="8453" width="21.83203125" style="228" customWidth="1"/>
    <col min="8454" max="8454" width="1.5" style="228" customWidth="1"/>
    <col min="8455" max="8455" width="17.83203125" style="228" customWidth="1"/>
    <col min="8456" max="8456" width="21.5" style="228" customWidth="1"/>
    <col min="8457" max="8457" width="20.33203125" style="228" customWidth="1"/>
    <col min="8458" max="8458" width="22.5" style="228" customWidth="1"/>
    <col min="8459" max="8460" width="0" style="228" hidden="1" customWidth="1"/>
    <col min="8461" max="8461" width="22.33203125" style="228" customWidth="1"/>
    <col min="8462" max="8462" width="21.83203125" style="228" customWidth="1"/>
    <col min="8463" max="8463" width="22.6640625" style="228" customWidth="1"/>
    <col min="8464" max="8466" width="11.5" style="228"/>
    <col min="8467" max="8467" width="20.5" style="228" bestFit="1" customWidth="1"/>
    <col min="8468" max="8704" width="11.5" style="228"/>
    <col min="8705" max="8705" width="55.5" style="228" customWidth="1"/>
    <col min="8706" max="8706" width="24" style="228" customWidth="1"/>
    <col min="8707" max="8707" width="21.6640625" style="228" customWidth="1"/>
    <col min="8708" max="8708" width="22.33203125" style="228" customWidth="1"/>
    <col min="8709" max="8709" width="21.83203125" style="228" customWidth="1"/>
    <col min="8710" max="8710" width="1.5" style="228" customWidth="1"/>
    <col min="8711" max="8711" width="17.83203125" style="228" customWidth="1"/>
    <col min="8712" max="8712" width="21.5" style="228" customWidth="1"/>
    <col min="8713" max="8713" width="20.33203125" style="228" customWidth="1"/>
    <col min="8714" max="8714" width="22.5" style="228" customWidth="1"/>
    <col min="8715" max="8716" width="0" style="228" hidden="1" customWidth="1"/>
    <col min="8717" max="8717" width="22.33203125" style="228" customWidth="1"/>
    <col min="8718" max="8718" width="21.83203125" style="228" customWidth="1"/>
    <col min="8719" max="8719" width="22.6640625" style="228" customWidth="1"/>
    <col min="8720" max="8722" width="11.5" style="228"/>
    <col min="8723" max="8723" width="20.5" style="228" bestFit="1" customWidth="1"/>
    <col min="8724" max="8960" width="11.5" style="228"/>
    <col min="8961" max="8961" width="55.5" style="228" customWidth="1"/>
    <col min="8962" max="8962" width="24" style="228" customWidth="1"/>
    <col min="8963" max="8963" width="21.6640625" style="228" customWidth="1"/>
    <col min="8964" max="8964" width="22.33203125" style="228" customWidth="1"/>
    <col min="8965" max="8965" width="21.83203125" style="228" customWidth="1"/>
    <col min="8966" max="8966" width="1.5" style="228" customWidth="1"/>
    <col min="8967" max="8967" width="17.83203125" style="228" customWidth="1"/>
    <col min="8968" max="8968" width="21.5" style="228" customWidth="1"/>
    <col min="8969" max="8969" width="20.33203125" style="228" customWidth="1"/>
    <col min="8970" max="8970" width="22.5" style="228" customWidth="1"/>
    <col min="8971" max="8972" width="0" style="228" hidden="1" customWidth="1"/>
    <col min="8973" max="8973" width="22.33203125" style="228" customWidth="1"/>
    <col min="8974" max="8974" width="21.83203125" style="228" customWidth="1"/>
    <col min="8975" max="8975" width="22.6640625" style="228" customWidth="1"/>
    <col min="8976" max="8978" width="11.5" style="228"/>
    <col min="8979" max="8979" width="20.5" style="228" bestFit="1" customWidth="1"/>
    <col min="8980" max="9216" width="11.5" style="228"/>
    <col min="9217" max="9217" width="55.5" style="228" customWidth="1"/>
    <col min="9218" max="9218" width="24" style="228" customWidth="1"/>
    <col min="9219" max="9219" width="21.6640625" style="228" customWidth="1"/>
    <col min="9220" max="9220" width="22.33203125" style="228" customWidth="1"/>
    <col min="9221" max="9221" width="21.83203125" style="228" customWidth="1"/>
    <col min="9222" max="9222" width="1.5" style="228" customWidth="1"/>
    <col min="9223" max="9223" width="17.83203125" style="228" customWidth="1"/>
    <col min="9224" max="9224" width="21.5" style="228" customWidth="1"/>
    <col min="9225" max="9225" width="20.33203125" style="228" customWidth="1"/>
    <col min="9226" max="9226" width="22.5" style="228" customWidth="1"/>
    <col min="9227" max="9228" width="0" style="228" hidden="1" customWidth="1"/>
    <col min="9229" max="9229" width="22.33203125" style="228" customWidth="1"/>
    <col min="9230" max="9230" width="21.83203125" style="228" customWidth="1"/>
    <col min="9231" max="9231" width="22.6640625" style="228" customWidth="1"/>
    <col min="9232" max="9234" width="11.5" style="228"/>
    <col min="9235" max="9235" width="20.5" style="228" bestFit="1" customWidth="1"/>
    <col min="9236" max="9472" width="11.5" style="228"/>
    <col min="9473" max="9473" width="55.5" style="228" customWidth="1"/>
    <col min="9474" max="9474" width="24" style="228" customWidth="1"/>
    <col min="9475" max="9475" width="21.6640625" style="228" customWidth="1"/>
    <col min="9476" max="9476" width="22.33203125" style="228" customWidth="1"/>
    <col min="9477" max="9477" width="21.83203125" style="228" customWidth="1"/>
    <col min="9478" max="9478" width="1.5" style="228" customWidth="1"/>
    <col min="9479" max="9479" width="17.83203125" style="228" customWidth="1"/>
    <col min="9480" max="9480" width="21.5" style="228" customWidth="1"/>
    <col min="9481" max="9481" width="20.33203125" style="228" customWidth="1"/>
    <col min="9482" max="9482" width="22.5" style="228" customWidth="1"/>
    <col min="9483" max="9484" width="0" style="228" hidden="1" customWidth="1"/>
    <col min="9485" max="9485" width="22.33203125" style="228" customWidth="1"/>
    <col min="9486" max="9486" width="21.83203125" style="228" customWidth="1"/>
    <col min="9487" max="9487" width="22.6640625" style="228" customWidth="1"/>
    <col min="9488" max="9490" width="11.5" style="228"/>
    <col min="9491" max="9491" width="20.5" style="228" bestFit="1" customWidth="1"/>
    <col min="9492" max="9728" width="11.5" style="228"/>
    <col min="9729" max="9729" width="55.5" style="228" customWidth="1"/>
    <col min="9730" max="9730" width="24" style="228" customWidth="1"/>
    <col min="9731" max="9731" width="21.6640625" style="228" customWidth="1"/>
    <col min="9732" max="9732" width="22.33203125" style="228" customWidth="1"/>
    <col min="9733" max="9733" width="21.83203125" style="228" customWidth="1"/>
    <col min="9734" max="9734" width="1.5" style="228" customWidth="1"/>
    <col min="9735" max="9735" width="17.83203125" style="228" customWidth="1"/>
    <col min="9736" max="9736" width="21.5" style="228" customWidth="1"/>
    <col min="9737" max="9737" width="20.33203125" style="228" customWidth="1"/>
    <col min="9738" max="9738" width="22.5" style="228" customWidth="1"/>
    <col min="9739" max="9740" width="0" style="228" hidden="1" customWidth="1"/>
    <col min="9741" max="9741" width="22.33203125" style="228" customWidth="1"/>
    <col min="9742" max="9742" width="21.83203125" style="228" customWidth="1"/>
    <col min="9743" max="9743" width="22.6640625" style="228" customWidth="1"/>
    <col min="9744" max="9746" width="11.5" style="228"/>
    <col min="9747" max="9747" width="20.5" style="228" bestFit="1" customWidth="1"/>
    <col min="9748" max="9984" width="11.5" style="228"/>
    <col min="9985" max="9985" width="55.5" style="228" customWidth="1"/>
    <col min="9986" max="9986" width="24" style="228" customWidth="1"/>
    <col min="9987" max="9987" width="21.6640625" style="228" customWidth="1"/>
    <col min="9988" max="9988" width="22.33203125" style="228" customWidth="1"/>
    <col min="9989" max="9989" width="21.83203125" style="228" customWidth="1"/>
    <col min="9990" max="9990" width="1.5" style="228" customWidth="1"/>
    <col min="9991" max="9991" width="17.83203125" style="228" customWidth="1"/>
    <col min="9992" max="9992" width="21.5" style="228" customWidth="1"/>
    <col min="9993" max="9993" width="20.33203125" style="228" customWidth="1"/>
    <col min="9994" max="9994" width="22.5" style="228" customWidth="1"/>
    <col min="9995" max="9996" width="0" style="228" hidden="1" customWidth="1"/>
    <col min="9997" max="9997" width="22.33203125" style="228" customWidth="1"/>
    <col min="9998" max="9998" width="21.83203125" style="228" customWidth="1"/>
    <col min="9999" max="9999" width="22.6640625" style="228" customWidth="1"/>
    <col min="10000" max="10002" width="11.5" style="228"/>
    <col min="10003" max="10003" width="20.5" style="228" bestFit="1" customWidth="1"/>
    <col min="10004" max="10240" width="11.5" style="228"/>
    <col min="10241" max="10241" width="55.5" style="228" customWidth="1"/>
    <col min="10242" max="10242" width="24" style="228" customWidth="1"/>
    <col min="10243" max="10243" width="21.6640625" style="228" customWidth="1"/>
    <col min="10244" max="10244" width="22.33203125" style="228" customWidth="1"/>
    <col min="10245" max="10245" width="21.83203125" style="228" customWidth="1"/>
    <col min="10246" max="10246" width="1.5" style="228" customWidth="1"/>
    <col min="10247" max="10247" width="17.83203125" style="228" customWidth="1"/>
    <col min="10248" max="10248" width="21.5" style="228" customWidth="1"/>
    <col min="10249" max="10249" width="20.33203125" style="228" customWidth="1"/>
    <col min="10250" max="10250" width="22.5" style="228" customWidth="1"/>
    <col min="10251" max="10252" width="0" style="228" hidden="1" customWidth="1"/>
    <col min="10253" max="10253" width="22.33203125" style="228" customWidth="1"/>
    <col min="10254" max="10254" width="21.83203125" style="228" customWidth="1"/>
    <col min="10255" max="10255" width="22.6640625" style="228" customWidth="1"/>
    <col min="10256" max="10258" width="11.5" style="228"/>
    <col min="10259" max="10259" width="20.5" style="228" bestFit="1" customWidth="1"/>
    <col min="10260" max="10496" width="11.5" style="228"/>
    <col min="10497" max="10497" width="55.5" style="228" customWidth="1"/>
    <col min="10498" max="10498" width="24" style="228" customWidth="1"/>
    <col min="10499" max="10499" width="21.6640625" style="228" customWidth="1"/>
    <col min="10500" max="10500" width="22.33203125" style="228" customWidth="1"/>
    <col min="10501" max="10501" width="21.83203125" style="228" customWidth="1"/>
    <col min="10502" max="10502" width="1.5" style="228" customWidth="1"/>
    <col min="10503" max="10503" width="17.83203125" style="228" customWidth="1"/>
    <col min="10504" max="10504" width="21.5" style="228" customWidth="1"/>
    <col min="10505" max="10505" width="20.33203125" style="228" customWidth="1"/>
    <col min="10506" max="10506" width="22.5" style="228" customWidth="1"/>
    <col min="10507" max="10508" width="0" style="228" hidden="1" customWidth="1"/>
    <col min="10509" max="10509" width="22.33203125" style="228" customWidth="1"/>
    <col min="10510" max="10510" width="21.83203125" style="228" customWidth="1"/>
    <col min="10511" max="10511" width="22.6640625" style="228" customWidth="1"/>
    <col min="10512" max="10514" width="11.5" style="228"/>
    <col min="10515" max="10515" width="20.5" style="228" bestFit="1" customWidth="1"/>
    <col min="10516" max="10752" width="11.5" style="228"/>
    <col min="10753" max="10753" width="55.5" style="228" customWidth="1"/>
    <col min="10754" max="10754" width="24" style="228" customWidth="1"/>
    <col min="10755" max="10755" width="21.6640625" style="228" customWidth="1"/>
    <col min="10756" max="10756" width="22.33203125" style="228" customWidth="1"/>
    <col min="10757" max="10757" width="21.83203125" style="228" customWidth="1"/>
    <col min="10758" max="10758" width="1.5" style="228" customWidth="1"/>
    <col min="10759" max="10759" width="17.83203125" style="228" customWidth="1"/>
    <col min="10760" max="10760" width="21.5" style="228" customWidth="1"/>
    <col min="10761" max="10761" width="20.33203125" style="228" customWidth="1"/>
    <col min="10762" max="10762" width="22.5" style="228" customWidth="1"/>
    <col min="10763" max="10764" width="0" style="228" hidden="1" customWidth="1"/>
    <col min="10765" max="10765" width="22.33203125" style="228" customWidth="1"/>
    <col min="10766" max="10766" width="21.83203125" style="228" customWidth="1"/>
    <col min="10767" max="10767" width="22.6640625" style="228" customWidth="1"/>
    <col min="10768" max="10770" width="11.5" style="228"/>
    <col min="10771" max="10771" width="20.5" style="228" bestFit="1" customWidth="1"/>
    <col min="10772" max="11008" width="11.5" style="228"/>
    <col min="11009" max="11009" width="55.5" style="228" customWidth="1"/>
    <col min="11010" max="11010" width="24" style="228" customWidth="1"/>
    <col min="11011" max="11011" width="21.6640625" style="228" customWidth="1"/>
    <col min="11012" max="11012" width="22.33203125" style="228" customWidth="1"/>
    <col min="11013" max="11013" width="21.83203125" style="228" customWidth="1"/>
    <col min="11014" max="11014" width="1.5" style="228" customWidth="1"/>
    <col min="11015" max="11015" width="17.83203125" style="228" customWidth="1"/>
    <col min="11016" max="11016" width="21.5" style="228" customWidth="1"/>
    <col min="11017" max="11017" width="20.33203125" style="228" customWidth="1"/>
    <col min="11018" max="11018" width="22.5" style="228" customWidth="1"/>
    <col min="11019" max="11020" width="0" style="228" hidden="1" customWidth="1"/>
    <col min="11021" max="11021" width="22.33203125" style="228" customWidth="1"/>
    <col min="11022" max="11022" width="21.83203125" style="228" customWidth="1"/>
    <col min="11023" max="11023" width="22.6640625" style="228" customWidth="1"/>
    <col min="11024" max="11026" width="11.5" style="228"/>
    <col min="11027" max="11027" width="20.5" style="228" bestFit="1" customWidth="1"/>
    <col min="11028" max="11264" width="11.5" style="228"/>
    <col min="11265" max="11265" width="55.5" style="228" customWidth="1"/>
    <col min="11266" max="11266" width="24" style="228" customWidth="1"/>
    <col min="11267" max="11267" width="21.6640625" style="228" customWidth="1"/>
    <col min="11268" max="11268" width="22.33203125" style="228" customWidth="1"/>
    <col min="11269" max="11269" width="21.83203125" style="228" customWidth="1"/>
    <col min="11270" max="11270" width="1.5" style="228" customWidth="1"/>
    <col min="11271" max="11271" width="17.83203125" style="228" customWidth="1"/>
    <col min="11272" max="11272" width="21.5" style="228" customWidth="1"/>
    <col min="11273" max="11273" width="20.33203125" style="228" customWidth="1"/>
    <col min="11274" max="11274" width="22.5" style="228" customWidth="1"/>
    <col min="11275" max="11276" width="0" style="228" hidden="1" customWidth="1"/>
    <col min="11277" max="11277" width="22.33203125" style="228" customWidth="1"/>
    <col min="11278" max="11278" width="21.83203125" style="228" customWidth="1"/>
    <col min="11279" max="11279" width="22.6640625" style="228" customWidth="1"/>
    <col min="11280" max="11282" width="11.5" style="228"/>
    <col min="11283" max="11283" width="20.5" style="228" bestFit="1" customWidth="1"/>
    <col min="11284" max="11520" width="11.5" style="228"/>
    <col min="11521" max="11521" width="55.5" style="228" customWidth="1"/>
    <col min="11522" max="11522" width="24" style="228" customWidth="1"/>
    <col min="11523" max="11523" width="21.6640625" style="228" customWidth="1"/>
    <col min="11524" max="11524" width="22.33203125" style="228" customWidth="1"/>
    <col min="11525" max="11525" width="21.83203125" style="228" customWidth="1"/>
    <col min="11526" max="11526" width="1.5" style="228" customWidth="1"/>
    <col min="11527" max="11527" width="17.83203125" style="228" customWidth="1"/>
    <col min="11528" max="11528" width="21.5" style="228" customWidth="1"/>
    <col min="11529" max="11529" width="20.33203125" style="228" customWidth="1"/>
    <col min="11530" max="11530" width="22.5" style="228" customWidth="1"/>
    <col min="11531" max="11532" width="0" style="228" hidden="1" customWidth="1"/>
    <col min="11533" max="11533" width="22.33203125" style="228" customWidth="1"/>
    <col min="11534" max="11534" width="21.83203125" style="228" customWidth="1"/>
    <col min="11535" max="11535" width="22.6640625" style="228" customWidth="1"/>
    <col min="11536" max="11538" width="11.5" style="228"/>
    <col min="11539" max="11539" width="20.5" style="228" bestFit="1" customWidth="1"/>
    <col min="11540" max="11776" width="11.5" style="228"/>
    <col min="11777" max="11777" width="55.5" style="228" customWidth="1"/>
    <col min="11778" max="11778" width="24" style="228" customWidth="1"/>
    <col min="11779" max="11779" width="21.6640625" style="228" customWidth="1"/>
    <col min="11780" max="11780" width="22.33203125" style="228" customWidth="1"/>
    <col min="11781" max="11781" width="21.83203125" style="228" customWidth="1"/>
    <col min="11782" max="11782" width="1.5" style="228" customWidth="1"/>
    <col min="11783" max="11783" width="17.83203125" style="228" customWidth="1"/>
    <col min="11784" max="11784" width="21.5" style="228" customWidth="1"/>
    <col min="11785" max="11785" width="20.33203125" style="228" customWidth="1"/>
    <col min="11786" max="11786" width="22.5" style="228" customWidth="1"/>
    <col min="11787" max="11788" width="0" style="228" hidden="1" customWidth="1"/>
    <col min="11789" max="11789" width="22.33203125" style="228" customWidth="1"/>
    <col min="11790" max="11790" width="21.83203125" style="228" customWidth="1"/>
    <col min="11791" max="11791" width="22.6640625" style="228" customWidth="1"/>
    <col min="11792" max="11794" width="11.5" style="228"/>
    <col min="11795" max="11795" width="20.5" style="228" bestFit="1" customWidth="1"/>
    <col min="11796" max="12032" width="11.5" style="228"/>
    <col min="12033" max="12033" width="55.5" style="228" customWidth="1"/>
    <col min="12034" max="12034" width="24" style="228" customWidth="1"/>
    <col min="12035" max="12035" width="21.6640625" style="228" customWidth="1"/>
    <col min="12036" max="12036" width="22.33203125" style="228" customWidth="1"/>
    <col min="12037" max="12037" width="21.83203125" style="228" customWidth="1"/>
    <col min="12038" max="12038" width="1.5" style="228" customWidth="1"/>
    <col min="12039" max="12039" width="17.83203125" style="228" customWidth="1"/>
    <col min="12040" max="12040" width="21.5" style="228" customWidth="1"/>
    <col min="12041" max="12041" width="20.33203125" style="228" customWidth="1"/>
    <col min="12042" max="12042" width="22.5" style="228" customWidth="1"/>
    <col min="12043" max="12044" width="0" style="228" hidden="1" customWidth="1"/>
    <col min="12045" max="12045" width="22.33203125" style="228" customWidth="1"/>
    <col min="12046" max="12046" width="21.83203125" style="228" customWidth="1"/>
    <col min="12047" max="12047" width="22.6640625" style="228" customWidth="1"/>
    <col min="12048" max="12050" width="11.5" style="228"/>
    <col min="12051" max="12051" width="20.5" style="228" bestFit="1" customWidth="1"/>
    <col min="12052" max="12288" width="11.5" style="228"/>
    <col min="12289" max="12289" width="55.5" style="228" customWidth="1"/>
    <col min="12290" max="12290" width="24" style="228" customWidth="1"/>
    <col min="12291" max="12291" width="21.6640625" style="228" customWidth="1"/>
    <col min="12292" max="12292" width="22.33203125" style="228" customWidth="1"/>
    <col min="12293" max="12293" width="21.83203125" style="228" customWidth="1"/>
    <col min="12294" max="12294" width="1.5" style="228" customWidth="1"/>
    <col min="12295" max="12295" width="17.83203125" style="228" customWidth="1"/>
    <col min="12296" max="12296" width="21.5" style="228" customWidth="1"/>
    <col min="12297" max="12297" width="20.33203125" style="228" customWidth="1"/>
    <col min="12298" max="12298" width="22.5" style="228" customWidth="1"/>
    <col min="12299" max="12300" width="0" style="228" hidden="1" customWidth="1"/>
    <col min="12301" max="12301" width="22.33203125" style="228" customWidth="1"/>
    <col min="12302" max="12302" width="21.83203125" style="228" customWidth="1"/>
    <col min="12303" max="12303" width="22.6640625" style="228" customWidth="1"/>
    <col min="12304" max="12306" width="11.5" style="228"/>
    <col min="12307" max="12307" width="20.5" style="228" bestFit="1" customWidth="1"/>
    <col min="12308" max="12544" width="11.5" style="228"/>
    <col min="12545" max="12545" width="55.5" style="228" customWidth="1"/>
    <col min="12546" max="12546" width="24" style="228" customWidth="1"/>
    <col min="12547" max="12547" width="21.6640625" style="228" customWidth="1"/>
    <col min="12548" max="12548" width="22.33203125" style="228" customWidth="1"/>
    <col min="12549" max="12549" width="21.83203125" style="228" customWidth="1"/>
    <col min="12550" max="12550" width="1.5" style="228" customWidth="1"/>
    <col min="12551" max="12551" width="17.83203125" style="228" customWidth="1"/>
    <col min="12552" max="12552" width="21.5" style="228" customWidth="1"/>
    <col min="12553" max="12553" width="20.33203125" style="228" customWidth="1"/>
    <col min="12554" max="12554" width="22.5" style="228" customWidth="1"/>
    <col min="12555" max="12556" width="0" style="228" hidden="1" customWidth="1"/>
    <col min="12557" max="12557" width="22.33203125" style="228" customWidth="1"/>
    <col min="12558" max="12558" width="21.83203125" style="228" customWidth="1"/>
    <col min="12559" max="12559" width="22.6640625" style="228" customWidth="1"/>
    <col min="12560" max="12562" width="11.5" style="228"/>
    <col min="12563" max="12563" width="20.5" style="228" bestFit="1" customWidth="1"/>
    <col min="12564" max="12800" width="11.5" style="228"/>
    <col min="12801" max="12801" width="55.5" style="228" customWidth="1"/>
    <col min="12802" max="12802" width="24" style="228" customWidth="1"/>
    <col min="12803" max="12803" width="21.6640625" style="228" customWidth="1"/>
    <col min="12804" max="12804" width="22.33203125" style="228" customWidth="1"/>
    <col min="12805" max="12805" width="21.83203125" style="228" customWidth="1"/>
    <col min="12806" max="12806" width="1.5" style="228" customWidth="1"/>
    <col min="12807" max="12807" width="17.83203125" style="228" customWidth="1"/>
    <col min="12808" max="12808" width="21.5" style="228" customWidth="1"/>
    <col min="12809" max="12809" width="20.33203125" style="228" customWidth="1"/>
    <col min="12810" max="12810" width="22.5" style="228" customWidth="1"/>
    <col min="12811" max="12812" width="0" style="228" hidden="1" customWidth="1"/>
    <col min="12813" max="12813" width="22.33203125" style="228" customWidth="1"/>
    <col min="12814" max="12814" width="21.83203125" style="228" customWidth="1"/>
    <col min="12815" max="12815" width="22.6640625" style="228" customWidth="1"/>
    <col min="12816" max="12818" width="11.5" style="228"/>
    <col min="12819" max="12819" width="20.5" style="228" bestFit="1" customWidth="1"/>
    <col min="12820" max="13056" width="11.5" style="228"/>
    <col min="13057" max="13057" width="55.5" style="228" customWidth="1"/>
    <col min="13058" max="13058" width="24" style="228" customWidth="1"/>
    <col min="13059" max="13059" width="21.6640625" style="228" customWidth="1"/>
    <col min="13060" max="13060" width="22.33203125" style="228" customWidth="1"/>
    <col min="13061" max="13061" width="21.83203125" style="228" customWidth="1"/>
    <col min="13062" max="13062" width="1.5" style="228" customWidth="1"/>
    <col min="13063" max="13063" width="17.83203125" style="228" customWidth="1"/>
    <col min="13064" max="13064" width="21.5" style="228" customWidth="1"/>
    <col min="13065" max="13065" width="20.33203125" style="228" customWidth="1"/>
    <col min="13066" max="13066" width="22.5" style="228" customWidth="1"/>
    <col min="13067" max="13068" width="0" style="228" hidden="1" customWidth="1"/>
    <col min="13069" max="13069" width="22.33203125" style="228" customWidth="1"/>
    <col min="13070" max="13070" width="21.83203125" style="228" customWidth="1"/>
    <col min="13071" max="13071" width="22.6640625" style="228" customWidth="1"/>
    <col min="13072" max="13074" width="11.5" style="228"/>
    <col min="13075" max="13075" width="20.5" style="228" bestFit="1" customWidth="1"/>
    <col min="13076" max="13312" width="11.5" style="228"/>
    <col min="13313" max="13313" width="55.5" style="228" customWidth="1"/>
    <col min="13314" max="13314" width="24" style="228" customWidth="1"/>
    <col min="13315" max="13315" width="21.6640625" style="228" customWidth="1"/>
    <col min="13316" max="13316" width="22.33203125" style="228" customWidth="1"/>
    <col min="13317" max="13317" width="21.83203125" style="228" customWidth="1"/>
    <col min="13318" max="13318" width="1.5" style="228" customWidth="1"/>
    <col min="13319" max="13319" width="17.83203125" style="228" customWidth="1"/>
    <col min="13320" max="13320" width="21.5" style="228" customWidth="1"/>
    <col min="13321" max="13321" width="20.33203125" style="228" customWidth="1"/>
    <col min="13322" max="13322" width="22.5" style="228" customWidth="1"/>
    <col min="13323" max="13324" width="0" style="228" hidden="1" customWidth="1"/>
    <col min="13325" max="13325" width="22.33203125" style="228" customWidth="1"/>
    <col min="13326" max="13326" width="21.83203125" style="228" customWidth="1"/>
    <col min="13327" max="13327" width="22.6640625" style="228" customWidth="1"/>
    <col min="13328" max="13330" width="11.5" style="228"/>
    <col min="13331" max="13331" width="20.5" style="228" bestFit="1" customWidth="1"/>
    <col min="13332" max="13568" width="11.5" style="228"/>
    <col min="13569" max="13569" width="55.5" style="228" customWidth="1"/>
    <col min="13570" max="13570" width="24" style="228" customWidth="1"/>
    <col min="13571" max="13571" width="21.6640625" style="228" customWidth="1"/>
    <col min="13572" max="13572" width="22.33203125" style="228" customWidth="1"/>
    <col min="13573" max="13573" width="21.83203125" style="228" customWidth="1"/>
    <col min="13574" max="13574" width="1.5" style="228" customWidth="1"/>
    <col min="13575" max="13575" width="17.83203125" style="228" customWidth="1"/>
    <col min="13576" max="13576" width="21.5" style="228" customWidth="1"/>
    <col min="13577" max="13577" width="20.33203125" style="228" customWidth="1"/>
    <col min="13578" max="13578" width="22.5" style="228" customWidth="1"/>
    <col min="13579" max="13580" width="0" style="228" hidden="1" customWidth="1"/>
    <col min="13581" max="13581" width="22.33203125" style="228" customWidth="1"/>
    <col min="13582" max="13582" width="21.83203125" style="228" customWidth="1"/>
    <col min="13583" max="13583" width="22.6640625" style="228" customWidth="1"/>
    <col min="13584" max="13586" width="11.5" style="228"/>
    <col min="13587" max="13587" width="20.5" style="228" bestFit="1" customWidth="1"/>
    <col min="13588" max="13824" width="11.5" style="228"/>
    <col min="13825" max="13825" width="55.5" style="228" customWidth="1"/>
    <col min="13826" max="13826" width="24" style="228" customWidth="1"/>
    <col min="13827" max="13827" width="21.6640625" style="228" customWidth="1"/>
    <col min="13828" max="13828" width="22.33203125" style="228" customWidth="1"/>
    <col min="13829" max="13829" width="21.83203125" style="228" customWidth="1"/>
    <col min="13830" max="13830" width="1.5" style="228" customWidth="1"/>
    <col min="13831" max="13831" width="17.83203125" style="228" customWidth="1"/>
    <col min="13832" max="13832" width="21.5" style="228" customWidth="1"/>
    <col min="13833" max="13833" width="20.33203125" style="228" customWidth="1"/>
    <col min="13834" max="13834" width="22.5" style="228" customWidth="1"/>
    <col min="13835" max="13836" width="0" style="228" hidden="1" customWidth="1"/>
    <col min="13837" max="13837" width="22.33203125" style="228" customWidth="1"/>
    <col min="13838" max="13838" width="21.83203125" style="228" customWidth="1"/>
    <col min="13839" max="13839" width="22.6640625" style="228" customWidth="1"/>
    <col min="13840" max="13842" width="11.5" style="228"/>
    <col min="13843" max="13843" width="20.5" style="228" bestFit="1" customWidth="1"/>
    <col min="13844" max="14080" width="11.5" style="228"/>
    <col min="14081" max="14081" width="55.5" style="228" customWidth="1"/>
    <col min="14082" max="14082" width="24" style="228" customWidth="1"/>
    <col min="14083" max="14083" width="21.6640625" style="228" customWidth="1"/>
    <col min="14084" max="14084" width="22.33203125" style="228" customWidth="1"/>
    <col min="14085" max="14085" width="21.83203125" style="228" customWidth="1"/>
    <col min="14086" max="14086" width="1.5" style="228" customWidth="1"/>
    <col min="14087" max="14087" width="17.83203125" style="228" customWidth="1"/>
    <col min="14088" max="14088" width="21.5" style="228" customWidth="1"/>
    <col min="14089" max="14089" width="20.33203125" style="228" customWidth="1"/>
    <col min="14090" max="14090" width="22.5" style="228" customWidth="1"/>
    <col min="14091" max="14092" width="0" style="228" hidden="1" customWidth="1"/>
    <col min="14093" max="14093" width="22.33203125" style="228" customWidth="1"/>
    <col min="14094" max="14094" width="21.83203125" style="228" customWidth="1"/>
    <col min="14095" max="14095" width="22.6640625" style="228" customWidth="1"/>
    <col min="14096" max="14098" width="11.5" style="228"/>
    <col min="14099" max="14099" width="20.5" style="228" bestFit="1" customWidth="1"/>
    <col min="14100" max="14336" width="11.5" style="228"/>
    <col min="14337" max="14337" width="55.5" style="228" customWidth="1"/>
    <col min="14338" max="14338" width="24" style="228" customWidth="1"/>
    <col min="14339" max="14339" width="21.6640625" style="228" customWidth="1"/>
    <col min="14340" max="14340" width="22.33203125" style="228" customWidth="1"/>
    <col min="14341" max="14341" width="21.83203125" style="228" customWidth="1"/>
    <col min="14342" max="14342" width="1.5" style="228" customWidth="1"/>
    <col min="14343" max="14343" width="17.83203125" style="228" customWidth="1"/>
    <col min="14344" max="14344" width="21.5" style="228" customWidth="1"/>
    <col min="14345" max="14345" width="20.33203125" style="228" customWidth="1"/>
    <col min="14346" max="14346" width="22.5" style="228" customWidth="1"/>
    <col min="14347" max="14348" width="0" style="228" hidden="1" customWidth="1"/>
    <col min="14349" max="14349" width="22.33203125" style="228" customWidth="1"/>
    <col min="14350" max="14350" width="21.83203125" style="228" customWidth="1"/>
    <col min="14351" max="14351" width="22.6640625" style="228" customWidth="1"/>
    <col min="14352" max="14354" width="11.5" style="228"/>
    <col min="14355" max="14355" width="20.5" style="228" bestFit="1" customWidth="1"/>
    <col min="14356" max="14592" width="11.5" style="228"/>
    <col min="14593" max="14593" width="55.5" style="228" customWidth="1"/>
    <col min="14594" max="14594" width="24" style="228" customWidth="1"/>
    <col min="14595" max="14595" width="21.6640625" style="228" customWidth="1"/>
    <col min="14596" max="14596" width="22.33203125" style="228" customWidth="1"/>
    <col min="14597" max="14597" width="21.83203125" style="228" customWidth="1"/>
    <col min="14598" max="14598" width="1.5" style="228" customWidth="1"/>
    <col min="14599" max="14599" width="17.83203125" style="228" customWidth="1"/>
    <col min="14600" max="14600" width="21.5" style="228" customWidth="1"/>
    <col min="14601" max="14601" width="20.33203125" style="228" customWidth="1"/>
    <col min="14602" max="14602" width="22.5" style="228" customWidth="1"/>
    <col min="14603" max="14604" width="0" style="228" hidden="1" customWidth="1"/>
    <col min="14605" max="14605" width="22.33203125" style="228" customWidth="1"/>
    <col min="14606" max="14606" width="21.83203125" style="228" customWidth="1"/>
    <col min="14607" max="14607" width="22.6640625" style="228" customWidth="1"/>
    <col min="14608" max="14610" width="11.5" style="228"/>
    <col min="14611" max="14611" width="20.5" style="228" bestFit="1" customWidth="1"/>
    <col min="14612" max="14848" width="11.5" style="228"/>
    <col min="14849" max="14849" width="55.5" style="228" customWidth="1"/>
    <col min="14850" max="14850" width="24" style="228" customWidth="1"/>
    <col min="14851" max="14851" width="21.6640625" style="228" customWidth="1"/>
    <col min="14852" max="14852" width="22.33203125" style="228" customWidth="1"/>
    <col min="14853" max="14853" width="21.83203125" style="228" customWidth="1"/>
    <col min="14854" max="14854" width="1.5" style="228" customWidth="1"/>
    <col min="14855" max="14855" width="17.83203125" style="228" customWidth="1"/>
    <col min="14856" max="14856" width="21.5" style="228" customWidth="1"/>
    <col min="14857" max="14857" width="20.33203125" style="228" customWidth="1"/>
    <col min="14858" max="14858" width="22.5" style="228" customWidth="1"/>
    <col min="14859" max="14860" width="0" style="228" hidden="1" customWidth="1"/>
    <col min="14861" max="14861" width="22.33203125" style="228" customWidth="1"/>
    <col min="14862" max="14862" width="21.83203125" style="228" customWidth="1"/>
    <col min="14863" max="14863" width="22.6640625" style="228" customWidth="1"/>
    <col min="14864" max="14866" width="11.5" style="228"/>
    <col min="14867" max="14867" width="20.5" style="228" bestFit="1" customWidth="1"/>
    <col min="14868" max="15104" width="11.5" style="228"/>
    <col min="15105" max="15105" width="55.5" style="228" customWidth="1"/>
    <col min="15106" max="15106" width="24" style="228" customWidth="1"/>
    <col min="15107" max="15107" width="21.6640625" style="228" customWidth="1"/>
    <col min="15108" max="15108" width="22.33203125" style="228" customWidth="1"/>
    <col min="15109" max="15109" width="21.83203125" style="228" customWidth="1"/>
    <col min="15110" max="15110" width="1.5" style="228" customWidth="1"/>
    <col min="15111" max="15111" width="17.83203125" style="228" customWidth="1"/>
    <col min="15112" max="15112" width="21.5" style="228" customWidth="1"/>
    <col min="15113" max="15113" width="20.33203125" style="228" customWidth="1"/>
    <col min="15114" max="15114" width="22.5" style="228" customWidth="1"/>
    <col min="15115" max="15116" width="0" style="228" hidden="1" customWidth="1"/>
    <col min="15117" max="15117" width="22.33203125" style="228" customWidth="1"/>
    <col min="15118" max="15118" width="21.83203125" style="228" customWidth="1"/>
    <col min="15119" max="15119" width="22.6640625" style="228" customWidth="1"/>
    <col min="15120" max="15122" width="11.5" style="228"/>
    <col min="15123" max="15123" width="20.5" style="228" bestFit="1" customWidth="1"/>
    <col min="15124" max="15360" width="11.5" style="228"/>
    <col min="15361" max="15361" width="55.5" style="228" customWidth="1"/>
    <col min="15362" max="15362" width="24" style="228" customWidth="1"/>
    <col min="15363" max="15363" width="21.6640625" style="228" customWidth="1"/>
    <col min="15364" max="15364" width="22.33203125" style="228" customWidth="1"/>
    <col min="15365" max="15365" width="21.83203125" style="228" customWidth="1"/>
    <col min="15366" max="15366" width="1.5" style="228" customWidth="1"/>
    <col min="15367" max="15367" width="17.83203125" style="228" customWidth="1"/>
    <col min="15368" max="15368" width="21.5" style="228" customWidth="1"/>
    <col min="15369" max="15369" width="20.33203125" style="228" customWidth="1"/>
    <col min="15370" max="15370" width="22.5" style="228" customWidth="1"/>
    <col min="15371" max="15372" width="0" style="228" hidden="1" customWidth="1"/>
    <col min="15373" max="15373" width="22.33203125" style="228" customWidth="1"/>
    <col min="15374" max="15374" width="21.83203125" style="228" customWidth="1"/>
    <col min="15375" max="15375" width="22.6640625" style="228" customWidth="1"/>
    <col min="15376" max="15378" width="11.5" style="228"/>
    <col min="15379" max="15379" width="20.5" style="228" bestFit="1" customWidth="1"/>
    <col min="15380" max="15616" width="11.5" style="228"/>
    <col min="15617" max="15617" width="55.5" style="228" customWidth="1"/>
    <col min="15618" max="15618" width="24" style="228" customWidth="1"/>
    <col min="15619" max="15619" width="21.6640625" style="228" customWidth="1"/>
    <col min="15620" max="15620" width="22.33203125" style="228" customWidth="1"/>
    <col min="15621" max="15621" width="21.83203125" style="228" customWidth="1"/>
    <col min="15622" max="15622" width="1.5" style="228" customWidth="1"/>
    <col min="15623" max="15623" width="17.83203125" style="228" customWidth="1"/>
    <col min="15624" max="15624" width="21.5" style="228" customWidth="1"/>
    <col min="15625" max="15625" width="20.33203125" style="228" customWidth="1"/>
    <col min="15626" max="15626" width="22.5" style="228" customWidth="1"/>
    <col min="15627" max="15628" width="0" style="228" hidden="1" customWidth="1"/>
    <col min="15629" max="15629" width="22.33203125" style="228" customWidth="1"/>
    <col min="15630" max="15630" width="21.83203125" style="228" customWidth="1"/>
    <col min="15631" max="15631" width="22.6640625" style="228" customWidth="1"/>
    <col min="15632" max="15634" width="11.5" style="228"/>
    <col min="15635" max="15635" width="20.5" style="228" bestFit="1" customWidth="1"/>
    <col min="15636" max="15872" width="11.5" style="228"/>
    <col min="15873" max="15873" width="55.5" style="228" customWidth="1"/>
    <col min="15874" max="15874" width="24" style="228" customWidth="1"/>
    <col min="15875" max="15875" width="21.6640625" style="228" customWidth="1"/>
    <col min="15876" max="15876" width="22.33203125" style="228" customWidth="1"/>
    <col min="15877" max="15877" width="21.83203125" style="228" customWidth="1"/>
    <col min="15878" max="15878" width="1.5" style="228" customWidth="1"/>
    <col min="15879" max="15879" width="17.83203125" style="228" customWidth="1"/>
    <col min="15880" max="15880" width="21.5" style="228" customWidth="1"/>
    <col min="15881" max="15881" width="20.33203125" style="228" customWidth="1"/>
    <col min="15882" max="15882" width="22.5" style="228" customWidth="1"/>
    <col min="15883" max="15884" width="0" style="228" hidden="1" customWidth="1"/>
    <col min="15885" max="15885" width="22.33203125" style="228" customWidth="1"/>
    <col min="15886" max="15886" width="21.83203125" style="228" customWidth="1"/>
    <col min="15887" max="15887" width="22.6640625" style="228" customWidth="1"/>
    <col min="15888" max="15890" width="11.5" style="228"/>
    <col min="15891" max="15891" width="20.5" style="228" bestFit="1" customWidth="1"/>
    <col min="15892" max="16128" width="11.5" style="228"/>
    <col min="16129" max="16129" width="55.5" style="228" customWidth="1"/>
    <col min="16130" max="16130" width="24" style="228" customWidth="1"/>
    <col min="16131" max="16131" width="21.6640625" style="228" customWidth="1"/>
    <col min="16132" max="16132" width="22.33203125" style="228" customWidth="1"/>
    <col min="16133" max="16133" width="21.83203125" style="228" customWidth="1"/>
    <col min="16134" max="16134" width="1.5" style="228" customWidth="1"/>
    <col min="16135" max="16135" width="17.83203125" style="228" customWidth="1"/>
    <col min="16136" max="16136" width="21.5" style="228" customWidth="1"/>
    <col min="16137" max="16137" width="20.33203125" style="228" customWidth="1"/>
    <col min="16138" max="16138" width="22.5" style="228" customWidth="1"/>
    <col min="16139" max="16140" width="0" style="228" hidden="1" customWidth="1"/>
    <col min="16141" max="16141" width="22.33203125" style="228" customWidth="1"/>
    <col min="16142" max="16142" width="21.83203125" style="228" customWidth="1"/>
    <col min="16143" max="16143" width="22.6640625" style="228" customWidth="1"/>
    <col min="16144" max="16146" width="11.5" style="228"/>
    <col min="16147" max="16147" width="20.5" style="228" bestFit="1" customWidth="1"/>
    <col min="16148" max="16384" width="11.5" style="228"/>
  </cols>
  <sheetData>
    <row r="1" spans="1:43" ht="15.75" customHeight="1">
      <c r="A1" s="225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7"/>
    </row>
    <row r="2" spans="1:43" s="229" customFormat="1" ht="15.75" customHeight="1">
      <c r="A2" s="306" t="s">
        <v>138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8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</row>
    <row r="3" spans="1:43" s="230" customFormat="1" ht="15.75" customHeight="1">
      <c r="A3" s="306" t="s">
        <v>139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8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</row>
    <row r="4" spans="1:43" s="230" customFormat="1" ht="15.75" customHeight="1">
      <c r="A4" s="306" t="s">
        <v>88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8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</row>
    <row r="5" spans="1:43" s="230" customFormat="1" ht="15.75" customHeight="1">
      <c r="A5" s="306" t="s">
        <v>140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8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</row>
    <row r="6" spans="1:43" s="230" customFormat="1" ht="15.75" customHeight="1">
      <c r="A6" s="309"/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1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</row>
    <row r="7" spans="1:43" s="230" customFormat="1" ht="15.75" customHeight="1">
      <c r="A7" s="233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2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</row>
    <row r="8" spans="1:43" s="230" customFormat="1" ht="15.75" customHeight="1">
      <c r="A8" s="233"/>
      <c r="B8" s="231"/>
      <c r="C8" s="234"/>
      <c r="D8" s="234"/>
      <c r="E8" s="234"/>
      <c r="F8" s="234"/>
      <c r="G8" s="234"/>
      <c r="H8" s="231"/>
      <c r="I8" s="231"/>
      <c r="J8" s="231"/>
      <c r="K8" s="231"/>
      <c r="L8" s="234"/>
      <c r="M8" s="234"/>
      <c r="N8" s="231"/>
      <c r="O8" s="232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</row>
    <row r="9" spans="1:43" s="236" customFormat="1" ht="15.75" customHeight="1">
      <c r="A9" s="235"/>
      <c r="B9" s="347" t="s">
        <v>49</v>
      </c>
      <c r="C9" s="348" t="s">
        <v>141</v>
      </c>
      <c r="D9" s="348"/>
      <c r="E9" s="348"/>
      <c r="F9" s="234"/>
      <c r="G9" s="348" t="s">
        <v>142</v>
      </c>
      <c r="H9" s="348"/>
      <c r="I9" s="347" t="s">
        <v>54</v>
      </c>
      <c r="J9" s="347" t="s">
        <v>143</v>
      </c>
      <c r="K9" s="234"/>
      <c r="L9" s="234"/>
      <c r="M9" s="234"/>
      <c r="N9" s="347" t="s">
        <v>90</v>
      </c>
      <c r="O9" s="346" t="s">
        <v>144</v>
      </c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</row>
    <row r="10" spans="1:43" s="236" customFormat="1" ht="79.5" customHeight="1">
      <c r="A10" s="235"/>
      <c r="B10" s="347"/>
      <c r="C10" s="237" t="s">
        <v>145</v>
      </c>
      <c r="D10" s="237" t="s">
        <v>146</v>
      </c>
      <c r="E10" s="237" t="s">
        <v>147</v>
      </c>
      <c r="F10" s="237"/>
      <c r="G10" s="237" t="s">
        <v>148</v>
      </c>
      <c r="H10" s="237" t="s">
        <v>149</v>
      </c>
      <c r="I10" s="347"/>
      <c r="J10" s="347"/>
      <c r="K10" s="237" t="s">
        <v>150</v>
      </c>
      <c r="L10" s="237" t="s">
        <v>151</v>
      </c>
      <c r="M10" s="237" t="s">
        <v>152</v>
      </c>
      <c r="N10" s="347"/>
      <c r="O10" s="346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</row>
    <row r="11" spans="1:43" ht="15.75" customHeight="1">
      <c r="A11" s="238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40"/>
    </row>
    <row r="12" spans="1:43" ht="15.75" customHeight="1">
      <c r="A12" s="290" t="s">
        <v>153</v>
      </c>
      <c r="B12" s="291">
        <v>1062556872</v>
      </c>
      <c r="C12" s="291">
        <v>107193891</v>
      </c>
      <c r="D12" s="291">
        <v>111980760</v>
      </c>
      <c r="E12" s="291">
        <v>4026559</v>
      </c>
      <c r="F12" s="291"/>
      <c r="G12" s="291">
        <v>2724</v>
      </c>
      <c r="H12" s="291">
        <v>62468032</v>
      </c>
      <c r="I12" s="291">
        <v>736</v>
      </c>
      <c r="J12" s="291">
        <v>35060501</v>
      </c>
      <c r="K12" s="291">
        <v>0</v>
      </c>
      <c r="L12" s="291">
        <v>0</v>
      </c>
      <c r="M12" s="292">
        <v>0</v>
      </c>
      <c r="N12" s="291">
        <v>88179104</v>
      </c>
      <c r="O12" s="293">
        <f>SUM(B12:N12)</f>
        <v>1471469179</v>
      </c>
    </row>
    <row r="13" spans="1:43" ht="15.75" customHeight="1">
      <c r="A13" s="238"/>
      <c r="B13" s="241"/>
      <c r="C13" s="242"/>
      <c r="D13" s="242"/>
      <c r="E13" s="241"/>
      <c r="F13" s="241"/>
      <c r="G13" s="241"/>
      <c r="H13" s="242"/>
      <c r="I13" s="241"/>
      <c r="J13" s="241"/>
      <c r="K13" s="241"/>
      <c r="L13" s="241"/>
      <c r="M13" s="241"/>
      <c r="N13" s="241"/>
      <c r="O13" s="243"/>
    </row>
    <row r="14" spans="1:43" ht="15.75" customHeight="1">
      <c r="A14" s="300" t="s">
        <v>154</v>
      </c>
      <c r="B14" s="301">
        <v>0</v>
      </c>
      <c r="C14" s="301">
        <v>0</v>
      </c>
      <c r="D14" s="301">
        <v>0</v>
      </c>
      <c r="E14" s="301">
        <v>0</v>
      </c>
      <c r="F14" s="302"/>
      <c r="G14" s="303">
        <v>0</v>
      </c>
      <c r="H14" s="301">
        <v>0</v>
      </c>
      <c r="I14" s="303">
        <v>0</v>
      </c>
      <c r="J14" s="301">
        <v>0</v>
      </c>
      <c r="K14" s="302"/>
      <c r="L14" s="302"/>
      <c r="M14" s="301">
        <v>0</v>
      </c>
      <c r="N14" s="301">
        <v>0</v>
      </c>
      <c r="O14" s="304">
        <f t="shared" ref="O14:O19" si="0">SUM(B14:N14)</f>
        <v>0</v>
      </c>
      <c r="P14" s="313"/>
      <c r="Q14" s="313"/>
      <c r="R14" s="313"/>
    </row>
    <row r="15" spans="1:43" ht="15.75" customHeight="1">
      <c r="A15" s="244" t="s">
        <v>155</v>
      </c>
      <c r="B15" s="245">
        <v>0</v>
      </c>
      <c r="C15" s="246">
        <v>8826473</v>
      </c>
      <c r="D15" s="245">
        <v>0</v>
      </c>
      <c r="E15" s="246">
        <v>30077679</v>
      </c>
      <c r="F15" s="246"/>
      <c r="G15" s="246"/>
      <c r="H15" s="245">
        <v>0</v>
      </c>
      <c r="I15" s="247">
        <v>0</v>
      </c>
      <c r="J15" s="245">
        <v>0</v>
      </c>
      <c r="K15" s="246"/>
      <c r="L15" s="246"/>
      <c r="M15" s="245">
        <v>0</v>
      </c>
      <c r="N15" s="246">
        <v>-38904152</v>
      </c>
      <c r="O15" s="248">
        <f t="shared" si="0"/>
        <v>0</v>
      </c>
      <c r="P15" s="313"/>
      <c r="Q15" s="313"/>
      <c r="R15" s="313"/>
    </row>
    <row r="16" spans="1:43" ht="15.75" customHeight="1">
      <c r="A16" s="300" t="s">
        <v>156</v>
      </c>
      <c r="B16" s="301">
        <v>0</v>
      </c>
      <c r="C16" s="301">
        <v>0</v>
      </c>
      <c r="D16" s="301">
        <v>0</v>
      </c>
      <c r="E16" s="301">
        <v>0</v>
      </c>
      <c r="F16" s="302"/>
      <c r="G16" s="303">
        <v>0</v>
      </c>
      <c r="H16" s="301">
        <v>0</v>
      </c>
      <c r="I16" s="303">
        <v>0</v>
      </c>
      <c r="J16" s="301">
        <v>0</v>
      </c>
      <c r="K16" s="302"/>
      <c r="L16" s="302"/>
      <c r="M16" s="302">
        <v>49274952</v>
      </c>
      <c r="N16" s="302">
        <v>-49274952</v>
      </c>
      <c r="O16" s="304">
        <f t="shared" si="0"/>
        <v>0</v>
      </c>
      <c r="P16" s="313"/>
      <c r="Q16" s="313"/>
      <c r="R16" s="313"/>
    </row>
    <row r="17" spans="1:18" ht="15.75" customHeight="1">
      <c r="A17" s="244" t="s">
        <v>157</v>
      </c>
      <c r="B17" s="245">
        <v>0</v>
      </c>
      <c r="C17" s="245">
        <v>0</v>
      </c>
      <c r="D17" s="245">
        <v>0</v>
      </c>
      <c r="E17" s="246">
        <v>-4026559</v>
      </c>
      <c r="F17" s="246"/>
      <c r="G17" s="247">
        <v>0</v>
      </c>
      <c r="H17" s="245">
        <v>0</v>
      </c>
      <c r="I17" s="247">
        <v>0</v>
      </c>
      <c r="J17" s="245">
        <v>0</v>
      </c>
      <c r="K17" s="246"/>
      <c r="L17" s="246"/>
      <c r="M17" s="246">
        <v>4026559</v>
      </c>
      <c r="N17" s="245">
        <v>0</v>
      </c>
      <c r="O17" s="248">
        <f t="shared" si="0"/>
        <v>0</v>
      </c>
      <c r="P17" s="313"/>
      <c r="Q17" s="313"/>
      <c r="R17" s="313"/>
    </row>
    <row r="18" spans="1:18" ht="15.75" customHeight="1">
      <c r="A18" s="300" t="s">
        <v>158</v>
      </c>
      <c r="B18" s="301">
        <v>0</v>
      </c>
      <c r="C18" s="301">
        <v>0</v>
      </c>
      <c r="D18" s="302">
        <v>-62634070</v>
      </c>
      <c r="E18" s="301">
        <v>0</v>
      </c>
      <c r="F18" s="302"/>
      <c r="G18" s="303">
        <v>0</v>
      </c>
      <c r="H18" s="301">
        <v>0</v>
      </c>
      <c r="I18" s="303">
        <v>0</v>
      </c>
      <c r="J18" s="301">
        <v>0</v>
      </c>
      <c r="K18" s="302"/>
      <c r="L18" s="302"/>
      <c r="M18" s="302">
        <v>62634070</v>
      </c>
      <c r="N18" s="301">
        <v>0</v>
      </c>
      <c r="O18" s="304">
        <f t="shared" si="0"/>
        <v>0</v>
      </c>
      <c r="P18" s="313"/>
      <c r="Q18" s="313"/>
      <c r="R18" s="313"/>
    </row>
    <row r="19" spans="1:18" ht="15.75" customHeight="1">
      <c r="A19" s="249" t="s">
        <v>186</v>
      </c>
      <c r="B19" s="245">
        <v>0</v>
      </c>
      <c r="C19" s="245">
        <v>0</v>
      </c>
      <c r="D19" s="245">
        <v>0</v>
      </c>
      <c r="E19" s="245">
        <v>0</v>
      </c>
      <c r="F19" s="246"/>
      <c r="G19" s="247">
        <v>0</v>
      </c>
      <c r="H19" s="245">
        <v>0</v>
      </c>
      <c r="I19" s="247">
        <v>0</v>
      </c>
      <c r="J19" s="245">
        <v>0</v>
      </c>
      <c r="K19" s="245">
        <v>0</v>
      </c>
      <c r="L19" s="245">
        <v>0</v>
      </c>
      <c r="M19" s="246">
        <f>-SUM(M16:M18)</f>
        <v>-115935581</v>
      </c>
      <c r="N19" s="245">
        <v>0</v>
      </c>
      <c r="O19" s="250">
        <f t="shared" si="0"/>
        <v>-115935581</v>
      </c>
      <c r="P19" s="313"/>
      <c r="Q19" s="313"/>
      <c r="R19" s="313"/>
    </row>
    <row r="20" spans="1:18" ht="15.75" customHeight="1">
      <c r="A20" s="251" t="s">
        <v>159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50"/>
      <c r="P20" s="313"/>
      <c r="Q20" s="313"/>
      <c r="R20" s="313"/>
    </row>
    <row r="21" spans="1:18" ht="34.5" customHeight="1">
      <c r="A21" s="251" t="s">
        <v>182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50"/>
      <c r="P21" s="313"/>
      <c r="Q21" s="313"/>
      <c r="R21" s="313"/>
    </row>
    <row r="22" spans="1:18" ht="15.75" customHeight="1">
      <c r="A22" s="251" t="s">
        <v>161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50"/>
      <c r="P22" s="313"/>
      <c r="Q22" s="313"/>
      <c r="R22" s="313"/>
    </row>
    <row r="23" spans="1:18" ht="15.75" customHeight="1">
      <c r="A23" s="251" t="s">
        <v>162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6" t="s">
        <v>163</v>
      </c>
      <c r="L23" s="246" t="s">
        <v>163</v>
      </c>
      <c r="M23" s="246"/>
      <c r="N23" s="246"/>
      <c r="O23" s="250"/>
      <c r="P23" s="313"/>
      <c r="Q23" s="313"/>
      <c r="R23" s="313"/>
    </row>
    <row r="24" spans="1:18" ht="15.75" customHeight="1">
      <c r="A24" s="300" t="s">
        <v>164</v>
      </c>
      <c r="B24" s="301">
        <v>0</v>
      </c>
      <c r="C24" s="301">
        <v>0</v>
      </c>
      <c r="D24" s="301">
        <v>0</v>
      </c>
      <c r="E24" s="301">
        <v>0</v>
      </c>
      <c r="F24" s="302"/>
      <c r="G24" s="303">
        <v>0</v>
      </c>
      <c r="H24" s="302">
        <v>13580303</v>
      </c>
      <c r="I24" s="303">
        <v>0</v>
      </c>
      <c r="J24" s="302">
        <v>-21310956</v>
      </c>
      <c r="K24" s="302" t="s">
        <v>163</v>
      </c>
      <c r="L24" s="302" t="s">
        <v>163</v>
      </c>
      <c r="M24" s="301">
        <v>0</v>
      </c>
      <c r="N24" s="301">
        <v>0</v>
      </c>
      <c r="O24" s="305">
        <f>SUM(B24:N24)</f>
        <v>-7730653</v>
      </c>
      <c r="P24" s="313"/>
      <c r="Q24" s="313"/>
      <c r="R24" s="313"/>
    </row>
    <row r="25" spans="1:18" ht="15.75" customHeight="1">
      <c r="A25" s="244" t="s">
        <v>90</v>
      </c>
      <c r="B25" s="252">
        <v>0</v>
      </c>
      <c r="C25" s="252">
        <v>0</v>
      </c>
      <c r="D25" s="252">
        <v>0</v>
      </c>
      <c r="E25" s="252">
        <v>0</v>
      </c>
      <c r="F25" s="253"/>
      <c r="G25" s="254">
        <v>0</v>
      </c>
      <c r="H25" s="252">
        <v>0</v>
      </c>
      <c r="I25" s="254">
        <v>0</v>
      </c>
      <c r="J25" s="252">
        <v>0</v>
      </c>
      <c r="K25" s="253" t="s">
        <v>163</v>
      </c>
      <c r="L25" s="253"/>
      <c r="M25" s="252">
        <v>0</v>
      </c>
      <c r="N25" s="253">
        <v>41537296</v>
      </c>
      <c r="O25" s="255">
        <f>SUM(B25:N25)</f>
        <v>41537296</v>
      </c>
      <c r="P25" s="313"/>
      <c r="Q25" s="313"/>
      <c r="R25" s="313"/>
    </row>
    <row r="26" spans="1:18" ht="15.75" customHeight="1">
      <c r="A26" s="238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50"/>
      <c r="P26" s="313"/>
      <c r="Q26" s="313"/>
      <c r="R26" s="313"/>
    </row>
    <row r="27" spans="1:18" ht="15.75" customHeight="1">
      <c r="A27" s="290" t="s">
        <v>165</v>
      </c>
      <c r="B27" s="294">
        <f t="shared" ref="B27:L27" si="1">SUM(B12:B26)</f>
        <v>1062556872</v>
      </c>
      <c r="C27" s="294">
        <f t="shared" si="1"/>
        <v>116020364</v>
      </c>
      <c r="D27" s="294">
        <f t="shared" si="1"/>
        <v>49346690</v>
      </c>
      <c r="E27" s="294">
        <f t="shared" si="1"/>
        <v>30077679</v>
      </c>
      <c r="F27" s="294">
        <f t="shared" si="1"/>
        <v>0</v>
      </c>
      <c r="G27" s="294">
        <f t="shared" si="1"/>
        <v>2724</v>
      </c>
      <c r="H27" s="294">
        <f>SUM(H12:H26)</f>
        <v>76048335</v>
      </c>
      <c r="I27" s="294">
        <f t="shared" si="1"/>
        <v>736</v>
      </c>
      <c r="J27" s="294">
        <f t="shared" si="1"/>
        <v>13749545</v>
      </c>
      <c r="K27" s="294">
        <f t="shared" si="1"/>
        <v>0</v>
      </c>
      <c r="L27" s="294">
        <f t="shared" si="1"/>
        <v>0</v>
      </c>
      <c r="M27" s="295">
        <v>0</v>
      </c>
      <c r="N27" s="294">
        <f>SUM(N12:N26)</f>
        <v>41537296</v>
      </c>
      <c r="O27" s="296">
        <f>SUM(O12:O26)</f>
        <v>1389340241</v>
      </c>
      <c r="P27" s="313"/>
      <c r="Q27" s="313"/>
      <c r="R27" s="313"/>
    </row>
    <row r="28" spans="1:18" ht="15.75" customHeight="1">
      <c r="A28" s="238"/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50"/>
      <c r="P28" s="313"/>
      <c r="Q28" s="313"/>
      <c r="R28" s="313"/>
    </row>
    <row r="29" spans="1:18" ht="15.75" customHeight="1">
      <c r="A29" s="300" t="s">
        <v>154</v>
      </c>
      <c r="B29" s="301">
        <v>0</v>
      </c>
      <c r="C29" s="301">
        <v>0</v>
      </c>
      <c r="D29" s="301">
        <v>0</v>
      </c>
      <c r="E29" s="301">
        <v>0</v>
      </c>
      <c r="F29" s="302"/>
      <c r="G29" s="303">
        <v>0</v>
      </c>
      <c r="H29" s="301">
        <v>0</v>
      </c>
      <c r="I29" s="303">
        <v>0</v>
      </c>
      <c r="J29" s="301">
        <v>0</v>
      </c>
      <c r="K29" s="302"/>
      <c r="L29" s="302"/>
      <c r="M29" s="301">
        <v>0</v>
      </c>
      <c r="N29" s="301">
        <v>0</v>
      </c>
      <c r="O29" s="304">
        <v>0</v>
      </c>
      <c r="P29" s="313"/>
      <c r="Q29" s="313"/>
      <c r="R29" s="313"/>
    </row>
    <row r="30" spans="1:18" ht="15.75" customHeight="1">
      <c r="A30" s="244" t="s">
        <v>155</v>
      </c>
      <c r="B30" s="245">
        <v>0</v>
      </c>
      <c r="C30" s="246">
        <v>4157540</v>
      </c>
      <c r="D30" s="245">
        <v>0</v>
      </c>
      <c r="E30" s="246">
        <v>26413979</v>
      </c>
      <c r="F30" s="246"/>
      <c r="G30" s="247">
        <v>0</v>
      </c>
      <c r="H30" s="245">
        <v>0</v>
      </c>
      <c r="I30" s="247">
        <v>0</v>
      </c>
      <c r="J30" s="245">
        <v>0</v>
      </c>
      <c r="K30" s="246"/>
      <c r="L30" s="246"/>
      <c r="M30" s="245">
        <v>0</v>
      </c>
      <c r="N30" s="246">
        <f>-E30-C30</f>
        <v>-30571519</v>
      </c>
      <c r="O30" s="248">
        <v>0</v>
      </c>
      <c r="P30" s="313"/>
      <c r="Q30" s="313"/>
      <c r="R30" s="313"/>
    </row>
    <row r="31" spans="1:18" ht="15.75" customHeight="1">
      <c r="A31" s="244" t="s">
        <v>156</v>
      </c>
      <c r="B31" s="245">
        <v>0</v>
      </c>
      <c r="C31" s="245">
        <v>0</v>
      </c>
      <c r="D31" s="245">
        <v>0</v>
      </c>
      <c r="E31" s="245">
        <v>0</v>
      </c>
      <c r="F31" s="246"/>
      <c r="G31" s="247">
        <v>0</v>
      </c>
      <c r="H31" s="245">
        <v>0</v>
      </c>
      <c r="I31" s="247">
        <v>0</v>
      </c>
      <c r="J31" s="245">
        <v>0</v>
      </c>
      <c r="K31" s="246"/>
      <c r="L31" s="246"/>
      <c r="M31" s="246">
        <v>594993</v>
      </c>
      <c r="N31" s="246">
        <v>-594993</v>
      </c>
      <c r="O31" s="248">
        <v>0</v>
      </c>
      <c r="P31" s="313"/>
      <c r="Q31" s="313"/>
      <c r="R31" s="313"/>
    </row>
    <row r="32" spans="1:18" ht="15.75" customHeight="1">
      <c r="A32" s="300" t="s">
        <v>157</v>
      </c>
      <c r="B32" s="301">
        <v>0</v>
      </c>
      <c r="C32" s="301">
        <v>0</v>
      </c>
      <c r="D32" s="301">
        <v>0</v>
      </c>
      <c r="E32" s="302">
        <v>-30077679</v>
      </c>
      <c r="F32" s="302"/>
      <c r="G32" s="303">
        <v>0</v>
      </c>
      <c r="H32" s="301">
        <v>0</v>
      </c>
      <c r="I32" s="303">
        <v>0</v>
      </c>
      <c r="J32" s="301">
        <v>0</v>
      </c>
      <c r="K32" s="302"/>
      <c r="L32" s="302"/>
      <c r="M32" s="302">
        <v>30077679</v>
      </c>
      <c r="N32" s="301">
        <v>0</v>
      </c>
      <c r="O32" s="304">
        <v>0</v>
      </c>
      <c r="P32" s="313"/>
      <c r="Q32" s="313"/>
      <c r="R32" s="313"/>
    </row>
    <row r="33" spans="1:43" ht="15.75" customHeight="1">
      <c r="A33" s="244" t="s">
        <v>166</v>
      </c>
      <c r="B33" s="245">
        <v>0</v>
      </c>
      <c r="C33" s="245">
        <v>0</v>
      </c>
      <c r="D33" s="245">
        <v>0</v>
      </c>
      <c r="E33" s="246">
        <v>10370784</v>
      </c>
      <c r="F33" s="246"/>
      <c r="G33" s="247">
        <v>0</v>
      </c>
      <c r="H33" s="245">
        <v>0</v>
      </c>
      <c r="I33" s="247">
        <v>0</v>
      </c>
      <c r="J33" s="245">
        <v>0</v>
      </c>
      <c r="K33" s="246"/>
      <c r="L33" s="246"/>
      <c r="M33" s="245">
        <v>0</v>
      </c>
      <c r="N33" s="246">
        <f>-E33</f>
        <v>-10370784</v>
      </c>
      <c r="O33" s="248">
        <v>0</v>
      </c>
      <c r="P33" s="313"/>
      <c r="Q33" s="313"/>
      <c r="R33" s="313"/>
    </row>
    <row r="34" spans="1:43" ht="15.75" customHeight="1">
      <c r="A34" s="300" t="s">
        <v>167</v>
      </c>
      <c r="B34" s="301">
        <v>0</v>
      </c>
      <c r="C34" s="301">
        <v>0</v>
      </c>
      <c r="D34" s="301">
        <v>0</v>
      </c>
      <c r="E34" s="301">
        <v>0</v>
      </c>
      <c r="F34" s="302"/>
      <c r="G34" s="303">
        <v>0</v>
      </c>
      <c r="H34" s="301">
        <v>0</v>
      </c>
      <c r="I34" s="303">
        <v>0</v>
      </c>
      <c r="J34" s="301">
        <v>0</v>
      </c>
      <c r="K34" s="302"/>
      <c r="L34" s="302"/>
      <c r="M34" s="302">
        <v>-30672672</v>
      </c>
      <c r="N34" s="301">
        <v>0</v>
      </c>
      <c r="O34" s="305">
        <f>SUM(B34:N34)</f>
        <v>-30672672</v>
      </c>
      <c r="P34" s="313"/>
      <c r="Q34" s="313"/>
      <c r="R34" s="313"/>
      <c r="S34" s="336"/>
    </row>
    <row r="35" spans="1:43" ht="15.75" customHeight="1">
      <c r="A35" s="256" t="s">
        <v>159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50"/>
      <c r="P35" s="313"/>
      <c r="Q35" s="313"/>
      <c r="R35" s="313"/>
      <c r="S35" s="337"/>
    </row>
    <row r="36" spans="1:43" ht="15.75" customHeight="1">
      <c r="A36" s="257" t="s">
        <v>168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50"/>
      <c r="P36" s="313"/>
      <c r="Q36" s="313"/>
      <c r="R36" s="313"/>
      <c r="S36" s="323"/>
    </row>
    <row r="37" spans="1:43" ht="15.75" customHeight="1">
      <c r="A37" s="256" t="s">
        <v>160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50"/>
      <c r="P37" s="313"/>
      <c r="Q37" s="313"/>
      <c r="R37" s="313"/>
      <c r="S37" s="323"/>
    </row>
    <row r="38" spans="1:43" ht="15.75" customHeight="1">
      <c r="A38" s="257" t="s">
        <v>169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50"/>
      <c r="P38" s="313"/>
      <c r="Q38" s="313"/>
      <c r="R38" s="313"/>
      <c r="S38" s="323"/>
    </row>
    <row r="39" spans="1:43" ht="15.75" customHeight="1">
      <c r="A39" s="257" t="s">
        <v>162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6" t="s">
        <v>163</v>
      </c>
      <c r="L39" s="246" t="s">
        <v>163</v>
      </c>
      <c r="M39" s="246"/>
      <c r="N39" s="246"/>
      <c r="O39" s="250"/>
      <c r="P39" s="313"/>
      <c r="Q39" s="313"/>
      <c r="R39" s="313"/>
      <c r="S39" s="323"/>
    </row>
    <row r="40" spans="1:43" ht="15.75" customHeight="1">
      <c r="A40" s="300" t="s">
        <v>164</v>
      </c>
      <c r="B40" s="301">
        <v>0</v>
      </c>
      <c r="C40" s="301">
        <v>0</v>
      </c>
      <c r="D40" s="301">
        <v>0</v>
      </c>
      <c r="E40" s="301">
        <v>0</v>
      </c>
      <c r="F40" s="302"/>
      <c r="G40" s="303">
        <v>0</v>
      </c>
      <c r="H40" s="302">
        <v>8621743</v>
      </c>
      <c r="I40" s="303">
        <v>0</v>
      </c>
      <c r="J40" s="302">
        <v>-2699534</v>
      </c>
      <c r="K40" s="302" t="s">
        <v>163</v>
      </c>
      <c r="L40" s="302" t="s">
        <v>163</v>
      </c>
      <c r="M40" s="301">
        <v>0</v>
      </c>
      <c r="N40" s="301">
        <v>0</v>
      </c>
      <c r="O40" s="305">
        <f>SUM(B40:N40)</f>
        <v>5922209</v>
      </c>
      <c r="P40" s="313"/>
      <c r="Q40" s="313"/>
      <c r="R40" s="313"/>
      <c r="S40" s="323"/>
    </row>
    <row r="41" spans="1:43" ht="15.75" customHeight="1">
      <c r="A41" s="259" t="s">
        <v>90</v>
      </c>
      <c r="B41" s="252">
        <v>0</v>
      </c>
      <c r="C41" s="252">
        <v>0</v>
      </c>
      <c r="D41" s="252">
        <v>0</v>
      </c>
      <c r="E41" s="252">
        <v>0</v>
      </c>
      <c r="F41" s="253"/>
      <c r="G41" s="254">
        <v>0</v>
      </c>
      <c r="H41" s="252">
        <v>0</v>
      </c>
      <c r="I41" s="254">
        <v>0</v>
      </c>
      <c r="J41" s="252">
        <v>0</v>
      </c>
      <c r="K41" s="253" t="s">
        <v>163</v>
      </c>
      <c r="L41" s="253"/>
      <c r="M41" s="252">
        <v>0</v>
      </c>
      <c r="N41" s="253">
        <v>64880076</v>
      </c>
      <c r="O41" s="255">
        <f>SUM(B41:N41)</f>
        <v>64880076</v>
      </c>
      <c r="P41" s="313"/>
      <c r="Q41" s="313"/>
      <c r="R41" s="313"/>
    </row>
    <row r="42" spans="1:43" ht="15.75" customHeight="1">
      <c r="A42" s="238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50"/>
      <c r="P42" s="313"/>
      <c r="Q42" s="313"/>
      <c r="R42" s="313"/>
    </row>
    <row r="43" spans="1:43" ht="18">
      <c r="A43" s="290" t="s">
        <v>170</v>
      </c>
      <c r="B43" s="297">
        <f>+SUM(B27:B42)</f>
        <v>1062556872</v>
      </c>
      <c r="C43" s="297">
        <f>+SUM(C27:C42)</f>
        <v>120177904</v>
      </c>
      <c r="D43" s="297">
        <f>+SUM(D27:D42)</f>
        <v>49346690</v>
      </c>
      <c r="E43" s="297">
        <f>+SUM(E27:E42)</f>
        <v>36784763</v>
      </c>
      <c r="F43" s="297"/>
      <c r="G43" s="297">
        <f>+SUM(G27:G42)</f>
        <v>2724</v>
      </c>
      <c r="H43" s="297">
        <f>+SUM(H27:H42)</f>
        <v>84670078</v>
      </c>
      <c r="I43" s="297">
        <f>+SUM(I27:I42)</f>
        <v>736</v>
      </c>
      <c r="J43" s="297">
        <f>+SUM(J27:J42)</f>
        <v>11050011</v>
      </c>
      <c r="K43" s="297" t="s">
        <v>163</v>
      </c>
      <c r="L43" s="297" t="s">
        <v>163</v>
      </c>
      <c r="M43" s="298">
        <v>0</v>
      </c>
      <c r="N43" s="297">
        <f>+SUM(N27:N42)</f>
        <v>64880076</v>
      </c>
      <c r="O43" s="299">
        <f>SUM(B43:N43)</f>
        <v>1429469854</v>
      </c>
      <c r="P43" s="313"/>
      <c r="Q43" s="313"/>
      <c r="R43" s="313"/>
    </row>
    <row r="44" spans="1:43" ht="15.75" customHeight="1">
      <c r="A44" s="238"/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50"/>
      <c r="P44" s="313"/>
      <c r="Q44" s="313"/>
      <c r="R44" s="313"/>
    </row>
    <row r="45" spans="1:43" ht="15.75" customHeight="1">
      <c r="A45" s="238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50"/>
      <c r="P45" s="313"/>
      <c r="Q45" s="313"/>
      <c r="R45" s="313"/>
    </row>
    <row r="46" spans="1:43" s="265" customFormat="1" ht="18" customHeight="1">
      <c r="A46" s="260" t="s">
        <v>183</v>
      </c>
      <c r="B46" s="261"/>
      <c r="C46" s="262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4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</row>
    <row r="47" spans="1:43" s="265" customFormat="1" ht="18" customHeight="1">
      <c r="A47" s="266"/>
      <c r="B47" s="267"/>
      <c r="C47" s="268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70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</row>
    <row r="48" spans="1:43" s="276" customFormat="1" ht="23.25" customHeight="1">
      <c r="A48" s="271" t="s">
        <v>137</v>
      </c>
      <c r="B48" s="272"/>
      <c r="C48" s="272"/>
      <c r="D48" s="273"/>
      <c r="E48" s="273"/>
      <c r="F48" s="273"/>
      <c r="G48" s="274"/>
      <c r="H48" s="274"/>
      <c r="I48" s="274"/>
      <c r="J48" s="274"/>
      <c r="K48" s="274"/>
      <c r="L48" s="274"/>
      <c r="M48" s="274"/>
      <c r="N48" s="274"/>
      <c r="O48" s="275"/>
      <c r="P48" s="338"/>
      <c r="Q48" s="338"/>
      <c r="R48" s="338"/>
      <c r="S48" s="338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</row>
    <row r="49" spans="1:43" s="276" customFormat="1">
      <c r="A49" s="271"/>
      <c r="B49" s="272"/>
      <c r="C49" s="272"/>
      <c r="D49" s="273"/>
      <c r="E49" s="273"/>
      <c r="F49" s="273"/>
      <c r="G49" s="274"/>
      <c r="H49" s="274"/>
      <c r="I49" s="274"/>
      <c r="J49" s="274"/>
      <c r="K49" s="274"/>
      <c r="L49" s="274"/>
      <c r="M49" s="274"/>
      <c r="N49" s="274"/>
      <c r="O49" s="275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8"/>
      <c r="AI49" s="338"/>
      <c r="AJ49" s="338"/>
      <c r="AK49" s="338"/>
      <c r="AL49" s="338"/>
      <c r="AM49" s="338"/>
      <c r="AN49" s="338"/>
      <c r="AO49" s="338"/>
      <c r="AP49" s="338"/>
      <c r="AQ49" s="338"/>
    </row>
    <row r="50" spans="1:43" s="276" customFormat="1">
      <c r="A50" s="271"/>
      <c r="B50" s="272"/>
      <c r="C50" s="272"/>
      <c r="D50" s="273"/>
      <c r="E50" s="273"/>
      <c r="F50" s="273"/>
      <c r="G50" s="274"/>
      <c r="H50" s="274"/>
      <c r="I50" s="274"/>
      <c r="J50" s="274"/>
      <c r="K50" s="274"/>
      <c r="L50" s="274"/>
      <c r="M50" s="274"/>
      <c r="N50" s="274"/>
      <c r="O50" s="275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</row>
    <row r="51" spans="1:43" s="282" customFormat="1">
      <c r="A51" s="277"/>
      <c r="B51" s="278"/>
      <c r="C51" s="279"/>
      <c r="D51" s="278"/>
      <c r="E51" s="280"/>
      <c r="F51" s="278"/>
      <c r="G51" s="278"/>
      <c r="H51" s="278"/>
      <c r="I51" s="278"/>
      <c r="J51" s="278"/>
      <c r="K51" s="278"/>
      <c r="L51" s="278"/>
      <c r="M51" s="278"/>
      <c r="N51" s="278"/>
      <c r="O51" s="281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</row>
    <row r="52" spans="1:43" s="282" customFormat="1">
      <c r="A52" s="283"/>
      <c r="B52" s="278"/>
      <c r="C52" s="279"/>
      <c r="D52" s="278"/>
      <c r="E52" s="280"/>
      <c r="F52" s="278"/>
      <c r="G52" s="278"/>
      <c r="H52" s="278"/>
      <c r="I52" s="278"/>
      <c r="J52" s="278"/>
      <c r="K52" s="278"/>
      <c r="L52" s="278"/>
      <c r="M52" s="278"/>
      <c r="N52" s="278"/>
      <c r="O52" s="281"/>
      <c r="P52" s="339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39"/>
      <c r="AN52" s="339"/>
      <c r="AO52" s="339"/>
      <c r="AP52" s="339"/>
      <c r="AQ52" s="339"/>
    </row>
    <row r="53" spans="1:43" s="282" customFormat="1">
      <c r="A53" s="283"/>
      <c r="B53" s="278"/>
      <c r="C53" s="279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81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39"/>
      <c r="AQ53" s="339"/>
    </row>
    <row r="54" spans="1:43" s="282" customFormat="1">
      <c r="A54" s="283"/>
      <c r="B54" s="278"/>
      <c r="C54" s="279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81"/>
      <c r="P54" s="339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39"/>
      <c r="AQ54" s="339"/>
    </row>
    <row r="55" spans="1:43" s="282" customFormat="1">
      <c r="A55" s="283"/>
      <c r="B55" s="278"/>
      <c r="C55" s="284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81"/>
      <c r="P55" s="339"/>
      <c r="Q55" s="339"/>
      <c r="R55" s="339"/>
      <c r="S55" s="339"/>
      <c r="T55" s="339"/>
      <c r="U55" s="339"/>
      <c r="V55" s="339"/>
      <c r="W55" s="339"/>
      <c r="X55" s="339"/>
      <c r="Y55" s="339"/>
      <c r="Z55" s="339"/>
      <c r="AA55" s="339"/>
      <c r="AB55" s="339"/>
      <c r="AC55" s="339"/>
      <c r="AD55" s="339"/>
      <c r="AE55" s="339"/>
      <c r="AF55" s="339"/>
      <c r="AG55" s="339"/>
      <c r="AH55" s="339"/>
      <c r="AI55" s="339"/>
      <c r="AJ55" s="339"/>
      <c r="AK55" s="339"/>
      <c r="AL55" s="339"/>
      <c r="AM55" s="339"/>
      <c r="AN55" s="339"/>
      <c r="AO55" s="339"/>
      <c r="AP55" s="339"/>
      <c r="AQ55" s="339"/>
    </row>
    <row r="56" spans="1:43" s="282" customFormat="1">
      <c r="A56" s="285"/>
      <c r="B56" s="286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81"/>
      <c r="P56" s="339"/>
      <c r="Q56" s="339"/>
      <c r="R56" s="339"/>
      <c r="S56" s="339"/>
      <c r="T56" s="339"/>
      <c r="U56" s="339"/>
      <c r="V56" s="339"/>
      <c r="W56" s="339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/>
      <c r="AI56" s="339"/>
      <c r="AJ56" s="339"/>
      <c r="AK56" s="339"/>
      <c r="AL56" s="339"/>
      <c r="AM56" s="339"/>
      <c r="AN56" s="339"/>
      <c r="AO56" s="339"/>
      <c r="AP56" s="339"/>
      <c r="AQ56" s="339"/>
    </row>
    <row r="57" spans="1:43" ht="15.75" customHeight="1">
      <c r="A57" s="238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50"/>
      <c r="P57" s="313"/>
      <c r="Q57" s="313"/>
      <c r="R57" s="313"/>
    </row>
    <row r="58" spans="1:43" ht="15.75" customHeight="1">
      <c r="A58" s="238"/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50"/>
      <c r="P58" s="313"/>
      <c r="Q58" s="313"/>
      <c r="R58" s="313"/>
    </row>
    <row r="59" spans="1:43" ht="15.75" customHeight="1" thickBot="1">
      <c r="A59" s="287"/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9"/>
      <c r="P59" s="313"/>
      <c r="Q59" s="313"/>
      <c r="R59" s="313"/>
    </row>
    <row r="60" spans="1:43" s="312" customFormat="1" ht="15.75" customHeight="1">
      <c r="B60" s="313"/>
      <c r="C60" s="313"/>
      <c r="D60" s="313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</row>
    <row r="61" spans="1:43" s="312" customFormat="1" ht="15.75" customHeight="1">
      <c r="B61" s="313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</row>
    <row r="62" spans="1:43" s="312" customFormat="1" ht="15.75" customHeight="1">
      <c r="A62" s="314"/>
      <c r="B62" s="315"/>
      <c r="E62" s="316"/>
      <c r="F62" s="316"/>
      <c r="K62" s="317"/>
      <c r="L62" s="316"/>
      <c r="M62" s="316"/>
      <c r="N62" s="316"/>
    </row>
    <row r="63" spans="1:43" s="312" customFormat="1" ht="15.75" customHeight="1">
      <c r="A63" s="318"/>
      <c r="B63" s="315"/>
      <c r="E63" s="319"/>
      <c r="F63" s="319"/>
      <c r="K63" s="317"/>
      <c r="L63" s="319"/>
      <c r="M63" s="319"/>
      <c r="N63" s="319"/>
    </row>
    <row r="64" spans="1:43" s="312" customFormat="1" ht="15.75" customHeight="1">
      <c r="E64" s="319"/>
      <c r="F64" s="319"/>
      <c r="L64" s="319"/>
      <c r="M64" s="319"/>
      <c r="N64" s="319"/>
    </row>
    <row r="65" spans="1:14" s="312" customFormat="1" ht="15.75" customHeight="1">
      <c r="B65" s="315"/>
      <c r="L65" s="319"/>
      <c r="M65" s="319"/>
    </row>
    <row r="66" spans="1:14" s="312" customFormat="1" ht="15.75" customHeight="1">
      <c r="B66" s="315"/>
      <c r="C66" s="315"/>
      <c r="D66" s="315"/>
      <c r="E66" s="315"/>
      <c r="F66" s="315"/>
      <c r="G66" s="315"/>
      <c r="H66" s="320"/>
      <c r="K66" s="321"/>
      <c r="L66" s="319"/>
      <c r="M66" s="319"/>
      <c r="N66" s="316"/>
    </row>
    <row r="67" spans="1:14" s="312" customFormat="1" ht="15.75" customHeight="1">
      <c r="A67" s="241"/>
      <c r="B67" s="322"/>
      <c r="C67" s="321"/>
      <c r="D67" s="321"/>
      <c r="E67" s="321"/>
      <c r="F67" s="321"/>
      <c r="G67" s="321"/>
      <c r="H67" s="321"/>
      <c r="I67" s="321"/>
      <c r="K67" s="321"/>
      <c r="L67" s="321"/>
      <c r="M67" s="321"/>
      <c r="N67" s="319"/>
    </row>
    <row r="68" spans="1:14" s="312" customFormat="1" ht="15.75" customHeight="1">
      <c r="A68" s="241"/>
      <c r="B68" s="322"/>
      <c r="C68" s="321"/>
      <c r="D68" s="321"/>
      <c r="E68" s="321"/>
      <c r="F68" s="321"/>
      <c r="G68" s="321"/>
      <c r="H68" s="321"/>
      <c r="I68" s="321"/>
      <c r="K68" s="321"/>
      <c r="L68" s="321"/>
      <c r="M68" s="321"/>
      <c r="N68" s="319"/>
    </row>
    <row r="69" spans="1:14" s="312" customFormat="1" ht="15.75" customHeight="1">
      <c r="A69" s="241"/>
      <c r="B69" s="322"/>
      <c r="C69" s="321"/>
      <c r="D69" s="321"/>
      <c r="E69" s="321"/>
      <c r="F69" s="321"/>
      <c r="G69" s="321"/>
      <c r="H69" s="321"/>
      <c r="I69" s="321"/>
      <c r="K69" s="321"/>
      <c r="L69" s="321"/>
      <c r="M69" s="321"/>
    </row>
    <row r="70" spans="1:14" s="312" customFormat="1" ht="15.75" customHeight="1">
      <c r="A70" s="241"/>
      <c r="B70" s="322"/>
      <c r="C70" s="321"/>
      <c r="D70" s="321"/>
      <c r="E70" s="321"/>
      <c r="F70" s="321"/>
      <c r="G70" s="321"/>
      <c r="H70" s="321"/>
      <c r="I70" s="321"/>
      <c r="K70" s="321"/>
      <c r="L70" s="321"/>
      <c r="M70" s="321"/>
      <c r="N70" s="316"/>
    </row>
    <row r="71" spans="1:14" s="312" customFormat="1" ht="15.75" customHeight="1">
      <c r="A71" s="241"/>
      <c r="B71" s="322"/>
      <c r="C71" s="321"/>
      <c r="D71" s="321"/>
      <c r="E71" s="321"/>
      <c r="F71" s="321"/>
      <c r="G71" s="321"/>
      <c r="H71" s="321"/>
      <c r="I71" s="321"/>
      <c r="K71" s="321"/>
      <c r="L71" s="321"/>
      <c r="M71" s="321"/>
      <c r="N71" s="319"/>
    </row>
    <row r="72" spans="1:14" s="312" customFormat="1" ht="15.75" customHeight="1">
      <c r="A72" s="241"/>
      <c r="B72" s="322"/>
      <c r="C72" s="321"/>
      <c r="D72" s="321"/>
      <c r="E72" s="321"/>
      <c r="F72" s="321"/>
      <c r="G72" s="321"/>
      <c r="H72" s="321"/>
      <c r="I72" s="321"/>
      <c r="K72" s="321"/>
      <c r="L72" s="321"/>
      <c r="M72" s="321"/>
      <c r="N72" s="319"/>
    </row>
    <row r="73" spans="1:14" s="312" customFormat="1" ht="15.75" customHeight="1">
      <c r="A73" s="241"/>
      <c r="B73" s="322"/>
      <c r="C73" s="321"/>
      <c r="D73" s="321"/>
      <c r="E73" s="321"/>
      <c r="F73" s="321"/>
      <c r="G73" s="321"/>
      <c r="H73" s="321"/>
      <c r="I73" s="321"/>
      <c r="K73" s="321"/>
      <c r="L73" s="321"/>
      <c r="M73" s="321"/>
    </row>
    <row r="74" spans="1:14" s="312" customFormat="1" ht="15.75" customHeight="1">
      <c r="A74" s="241"/>
      <c r="B74" s="322"/>
      <c r="C74" s="321"/>
      <c r="D74" s="321"/>
      <c r="E74" s="321"/>
      <c r="F74" s="321"/>
      <c r="G74" s="321"/>
      <c r="H74" s="321"/>
      <c r="I74" s="321"/>
      <c r="K74" s="321"/>
      <c r="L74" s="321"/>
      <c r="M74" s="321"/>
      <c r="N74" s="316"/>
    </row>
    <row r="75" spans="1:14" s="312" customFormat="1" ht="15.75" customHeight="1">
      <c r="A75" s="241"/>
      <c r="B75" s="322"/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</row>
    <row r="76" spans="1:14" s="312" customFormat="1" ht="15.75" customHeight="1">
      <c r="A76" s="241"/>
      <c r="B76" s="321"/>
      <c r="C76" s="321"/>
      <c r="D76" s="321"/>
      <c r="E76" s="321"/>
      <c r="F76" s="321"/>
      <c r="H76" s="321"/>
      <c r="I76" s="321"/>
      <c r="J76" s="321"/>
      <c r="K76" s="321"/>
      <c r="L76" s="321"/>
      <c r="M76" s="321"/>
    </row>
    <row r="77" spans="1:14" s="312" customFormat="1" ht="15.75" customHeight="1">
      <c r="A77" s="241"/>
      <c r="B77" s="321"/>
      <c r="C77" s="321"/>
      <c r="D77" s="321"/>
      <c r="E77" s="321"/>
      <c r="F77" s="321"/>
      <c r="G77" s="321"/>
      <c r="H77" s="321"/>
      <c r="I77" s="321"/>
      <c r="J77" s="321"/>
      <c r="K77" s="321"/>
      <c r="L77" s="321"/>
      <c r="M77" s="321"/>
    </row>
    <row r="78" spans="1:14" s="312" customFormat="1" ht="15.75" customHeight="1">
      <c r="A78" s="241"/>
      <c r="B78" s="321"/>
      <c r="C78" s="321"/>
      <c r="D78" s="321"/>
      <c r="E78" s="321"/>
      <c r="F78" s="321"/>
      <c r="G78" s="321"/>
      <c r="H78" s="321"/>
      <c r="I78" s="321"/>
      <c r="J78" s="321"/>
      <c r="K78" s="321"/>
      <c r="L78" s="321"/>
      <c r="M78" s="321"/>
    </row>
    <row r="79" spans="1:14" s="312" customFormat="1" ht="15.75" customHeight="1">
      <c r="A79" s="241"/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M79" s="321"/>
    </row>
    <row r="80" spans="1:14" s="312" customFormat="1" ht="15.75" customHeight="1">
      <c r="A80" s="241"/>
      <c r="B80" s="321"/>
      <c r="C80" s="321"/>
      <c r="D80" s="321"/>
      <c r="E80" s="321"/>
      <c r="F80" s="321"/>
      <c r="G80" s="321"/>
      <c r="H80" s="321"/>
      <c r="I80" s="321"/>
      <c r="J80" s="321"/>
      <c r="K80" s="321"/>
      <c r="L80" s="321"/>
      <c r="M80" s="321"/>
    </row>
    <row r="81" spans="1:15" s="312" customFormat="1" ht="15.75" customHeight="1">
      <c r="B81" s="321"/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321"/>
      <c r="O81" s="321"/>
    </row>
    <row r="82" spans="1:15" s="312" customFormat="1" ht="15.75" customHeight="1">
      <c r="B82" s="315"/>
      <c r="C82" s="323"/>
      <c r="L82" s="321"/>
      <c r="M82" s="321"/>
    </row>
    <row r="83" spans="1:15" s="312" customFormat="1" ht="15.75" customHeight="1">
      <c r="B83" s="324"/>
      <c r="C83" s="323"/>
      <c r="L83" s="321"/>
      <c r="M83" s="321"/>
    </row>
    <row r="84" spans="1:15" s="312" customFormat="1" ht="15.75" customHeight="1">
      <c r="C84" s="323"/>
      <c r="L84" s="321"/>
      <c r="M84" s="321"/>
    </row>
    <row r="85" spans="1:15" s="312" customFormat="1" ht="15.75" customHeight="1">
      <c r="C85" s="323"/>
      <c r="L85" s="321"/>
      <c r="M85" s="321"/>
    </row>
    <row r="86" spans="1:15" s="312" customFormat="1" ht="15.75" customHeight="1">
      <c r="A86" s="241"/>
      <c r="B86" s="321"/>
      <c r="C86" s="325"/>
      <c r="D86" s="321"/>
      <c r="E86" s="321"/>
      <c r="F86" s="321"/>
      <c r="G86" s="321"/>
      <c r="H86" s="321"/>
      <c r="I86" s="321"/>
      <c r="J86" s="321"/>
      <c r="K86" s="321"/>
      <c r="L86" s="321"/>
      <c r="M86" s="321"/>
    </row>
    <row r="87" spans="1:15" s="312" customFormat="1" ht="15.75" customHeight="1">
      <c r="A87" s="241"/>
      <c r="B87" s="321"/>
      <c r="C87" s="325"/>
      <c r="D87" s="321"/>
      <c r="E87" s="321"/>
      <c r="F87" s="321"/>
      <c r="G87" s="321"/>
      <c r="H87" s="321"/>
      <c r="I87" s="321"/>
      <c r="J87" s="321"/>
      <c r="K87" s="321"/>
      <c r="L87" s="321"/>
      <c r="M87" s="321"/>
    </row>
    <row r="88" spans="1:15" s="312" customFormat="1" ht="15.75" customHeight="1">
      <c r="A88" s="241"/>
      <c r="B88" s="321"/>
      <c r="C88" s="325"/>
      <c r="D88" s="321"/>
      <c r="E88" s="321"/>
      <c r="F88" s="321"/>
      <c r="G88" s="321"/>
      <c r="H88" s="321"/>
      <c r="I88" s="321"/>
      <c r="J88" s="321"/>
      <c r="K88" s="321"/>
      <c r="L88" s="321"/>
      <c r="M88" s="321"/>
    </row>
    <row r="89" spans="1:15" s="312" customFormat="1" ht="15.75" customHeight="1">
      <c r="A89" s="241"/>
      <c r="B89" s="321"/>
      <c r="C89" s="325"/>
      <c r="D89" s="321"/>
      <c r="E89" s="321"/>
      <c r="F89" s="321"/>
      <c r="G89" s="321"/>
      <c r="H89" s="321"/>
      <c r="I89" s="321"/>
      <c r="J89" s="321"/>
      <c r="K89" s="321"/>
      <c r="L89" s="321"/>
      <c r="M89" s="321"/>
    </row>
    <row r="90" spans="1:15" s="312" customFormat="1" ht="15.75" customHeight="1">
      <c r="A90" s="241"/>
      <c r="B90" s="321"/>
      <c r="C90" s="321"/>
      <c r="D90" s="321"/>
      <c r="E90" s="321"/>
      <c r="F90" s="321"/>
      <c r="G90" s="321"/>
      <c r="H90" s="321"/>
      <c r="I90" s="321"/>
      <c r="J90" s="321"/>
      <c r="K90" s="321"/>
      <c r="L90" s="321"/>
      <c r="M90" s="321"/>
    </row>
    <row r="91" spans="1:15" s="312" customFormat="1" ht="15.75" customHeight="1">
      <c r="A91" s="241"/>
      <c r="B91" s="321"/>
      <c r="C91" s="321"/>
      <c r="D91" s="321"/>
      <c r="E91" s="321"/>
      <c r="F91" s="321"/>
      <c r="G91" s="321"/>
      <c r="H91" s="321"/>
      <c r="I91" s="321"/>
      <c r="J91" s="321"/>
      <c r="K91" s="321"/>
      <c r="L91" s="321"/>
      <c r="M91" s="321"/>
    </row>
    <row r="92" spans="1:15" s="312" customFormat="1" ht="15.75" customHeight="1">
      <c r="A92" s="241"/>
      <c r="B92" s="321"/>
      <c r="C92" s="321"/>
      <c r="D92" s="321"/>
      <c r="E92" s="321"/>
      <c r="F92" s="321"/>
      <c r="G92" s="321"/>
      <c r="H92" s="321"/>
      <c r="I92" s="321"/>
      <c r="J92" s="321"/>
      <c r="K92" s="321"/>
      <c r="L92" s="321"/>
      <c r="M92" s="321"/>
    </row>
    <row r="93" spans="1:15" s="312" customFormat="1" ht="15.75" customHeight="1">
      <c r="A93" s="241"/>
      <c r="B93" s="321"/>
      <c r="C93" s="321"/>
      <c r="D93" s="321"/>
      <c r="E93" s="321"/>
      <c r="F93" s="321"/>
      <c r="G93" s="321"/>
      <c r="H93" s="321"/>
      <c r="I93" s="321"/>
      <c r="J93" s="321"/>
      <c r="K93" s="321"/>
      <c r="L93" s="321"/>
      <c r="M93" s="321"/>
    </row>
    <row r="94" spans="1:15" s="312" customFormat="1" ht="15.75" customHeight="1">
      <c r="A94" s="241"/>
      <c r="B94" s="321"/>
      <c r="C94" s="321"/>
      <c r="D94" s="321"/>
      <c r="E94" s="321"/>
      <c r="F94" s="321"/>
      <c r="G94" s="321"/>
      <c r="H94" s="321"/>
      <c r="I94" s="321"/>
      <c r="J94" s="321"/>
      <c r="K94" s="321"/>
      <c r="L94" s="321"/>
      <c r="M94" s="321"/>
    </row>
    <row r="95" spans="1:15" s="312" customFormat="1" ht="15.75" customHeight="1">
      <c r="A95" s="241"/>
      <c r="B95" s="321"/>
      <c r="C95" s="321"/>
      <c r="D95" s="321"/>
      <c r="E95" s="321"/>
      <c r="F95" s="321"/>
      <c r="G95" s="321"/>
      <c r="H95" s="321"/>
      <c r="I95" s="321"/>
      <c r="J95" s="321"/>
      <c r="K95" s="321"/>
      <c r="L95" s="321"/>
      <c r="M95" s="321"/>
    </row>
    <row r="96" spans="1:15" s="312" customFormat="1" ht="15.75" customHeight="1">
      <c r="A96" s="241"/>
      <c r="B96" s="321"/>
      <c r="C96" s="321"/>
      <c r="D96" s="321"/>
      <c r="E96" s="321"/>
      <c r="F96" s="321"/>
      <c r="G96" s="321"/>
      <c r="H96" s="321"/>
      <c r="I96" s="321"/>
      <c r="J96" s="321"/>
      <c r="K96" s="321"/>
      <c r="L96" s="321"/>
      <c r="M96" s="321"/>
    </row>
    <row r="97" spans="1:32" s="312" customFormat="1" ht="15.75" customHeight="1">
      <c r="A97" s="241"/>
      <c r="B97" s="321"/>
      <c r="C97" s="321"/>
      <c r="D97" s="321"/>
      <c r="E97" s="321"/>
      <c r="F97" s="321"/>
      <c r="G97" s="321"/>
      <c r="H97" s="321"/>
      <c r="I97" s="321"/>
      <c r="J97" s="321"/>
      <c r="K97" s="321"/>
      <c r="L97" s="321"/>
      <c r="M97" s="321"/>
    </row>
    <row r="98" spans="1:32" s="312" customFormat="1" ht="15.75" customHeight="1">
      <c r="A98" s="241"/>
      <c r="B98" s="321"/>
      <c r="C98" s="321"/>
      <c r="D98" s="321"/>
      <c r="E98" s="321"/>
      <c r="F98" s="321"/>
      <c r="G98" s="321"/>
      <c r="H98" s="321"/>
      <c r="I98" s="321"/>
      <c r="J98" s="321"/>
      <c r="K98" s="321"/>
      <c r="L98" s="321"/>
      <c r="M98" s="321"/>
    </row>
    <row r="99" spans="1:32" s="312" customFormat="1" ht="15.75" customHeight="1">
      <c r="A99" s="241"/>
      <c r="B99" s="321"/>
      <c r="C99" s="321"/>
      <c r="D99" s="321"/>
      <c r="E99" s="321"/>
      <c r="F99" s="321"/>
      <c r="G99" s="321"/>
      <c r="H99" s="321"/>
      <c r="I99" s="321"/>
      <c r="J99" s="321"/>
      <c r="K99" s="321"/>
      <c r="L99" s="321"/>
      <c r="M99" s="321"/>
    </row>
    <row r="100" spans="1:32" s="312" customFormat="1" ht="15.75" customHeight="1">
      <c r="A100" s="241"/>
      <c r="B100" s="321"/>
      <c r="C100" s="321"/>
      <c r="D100" s="321"/>
      <c r="E100" s="321"/>
      <c r="F100" s="321"/>
      <c r="G100" s="321"/>
      <c r="H100" s="321"/>
      <c r="I100" s="321"/>
      <c r="J100" s="321"/>
      <c r="K100" s="321"/>
      <c r="L100" s="321"/>
      <c r="M100" s="321"/>
    </row>
    <row r="101" spans="1:32" s="312" customFormat="1" ht="15.75" customHeight="1">
      <c r="A101" s="241"/>
      <c r="B101" s="321"/>
      <c r="C101" s="321"/>
      <c r="D101" s="321"/>
      <c r="E101" s="321"/>
      <c r="F101" s="321"/>
      <c r="G101" s="321"/>
      <c r="H101" s="321"/>
      <c r="I101" s="321"/>
      <c r="J101" s="321"/>
      <c r="K101" s="321"/>
      <c r="L101" s="321"/>
      <c r="M101" s="321"/>
    </row>
    <row r="102" spans="1:32" s="312" customFormat="1" ht="15.75" customHeight="1">
      <c r="A102" s="241"/>
      <c r="B102" s="326"/>
      <c r="C102" s="326"/>
      <c r="D102" s="326"/>
      <c r="E102" s="326"/>
      <c r="F102" s="326"/>
      <c r="G102" s="326"/>
      <c r="H102" s="326"/>
      <c r="I102" s="326"/>
      <c r="J102" s="326"/>
      <c r="K102" s="326"/>
      <c r="L102" s="321"/>
      <c r="M102" s="321"/>
    </row>
    <row r="103" spans="1:32" s="312" customFormat="1" ht="15.75" customHeight="1">
      <c r="A103" s="241"/>
      <c r="B103" s="321"/>
      <c r="C103" s="321"/>
      <c r="D103" s="321"/>
      <c r="E103" s="321"/>
      <c r="F103" s="321"/>
      <c r="G103" s="321"/>
      <c r="H103" s="321"/>
      <c r="I103" s="321"/>
      <c r="J103" s="321"/>
      <c r="K103" s="321"/>
      <c r="L103" s="321"/>
      <c r="M103" s="321"/>
    </row>
    <row r="104" spans="1:32" s="317" customFormat="1" ht="15.75" customHeight="1">
      <c r="A104" s="327"/>
      <c r="B104" s="328"/>
      <c r="C104" s="328"/>
      <c r="D104" s="328"/>
      <c r="E104" s="328"/>
      <c r="F104" s="328"/>
      <c r="G104" s="328"/>
      <c r="H104" s="328"/>
      <c r="I104" s="328"/>
      <c r="J104" s="328"/>
      <c r="K104" s="328"/>
      <c r="L104" s="328"/>
      <c r="M104" s="328"/>
      <c r="N104" s="329"/>
      <c r="O104" s="329"/>
      <c r="P104" s="329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29"/>
      <c r="AF104" s="329"/>
    </row>
    <row r="105" spans="1:32" s="312" customFormat="1" ht="15.75" customHeight="1">
      <c r="A105" s="241"/>
      <c r="B105" s="321"/>
      <c r="C105" s="321"/>
      <c r="D105" s="321"/>
      <c r="E105" s="321"/>
      <c r="F105" s="321"/>
      <c r="G105" s="321"/>
      <c r="H105" s="321"/>
      <c r="I105" s="321"/>
      <c r="J105" s="321"/>
      <c r="K105" s="321"/>
      <c r="L105" s="321"/>
      <c r="M105" s="321"/>
    </row>
    <row r="106" spans="1:32" s="312" customFormat="1" ht="15.75" customHeight="1">
      <c r="A106" s="241"/>
      <c r="B106" s="241"/>
      <c r="C106" s="241"/>
      <c r="D106" s="241"/>
      <c r="E106" s="241"/>
      <c r="F106" s="241"/>
      <c r="G106" s="241"/>
      <c r="H106" s="241"/>
      <c r="I106" s="330"/>
      <c r="J106" s="241"/>
      <c r="K106" s="241"/>
      <c r="L106" s="241"/>
      <c r="M106" s="241"/>
    </row>
    <row r="107" spans="1:32" s="312" customFormat="1" ht="15.75" customHeight="1">
      <c r="A107" s="241"/>
      <c r="B107" s="241"/>
      <c r="C107" s="241"/>
      <c r="D107" s="241"/>
      <c r="E107" s="241"/>
      <c r="F107" s="241"/>
      <c r="G107" s="241"/>
      <c r="H107" s="330"/>
      <c r="I107" s="331"/>
      <c r="J107" s="241"/>
      <c r="K107" s="241"/>
      <c r="L107" s="241"/>
      <c r="M107" s="241"/>
    </row>
    <row r="108" spans="1:32" s="312" customFormat="1" ht="15.75" customHeight="1">
      <c r="A108" s="241"/>
      <c r="B108" s="332"/>
      <c r="C108" s="241"/>
      <c r="D108" s="241"/>
      <c r="E108" s="241"/>
      <c r="F108" s="241"/>
      <c r="G108" s="241"/>
      <c r="H108" s="333"/>
      <c r="I108" s="241"/>
      <c r="J108" s="241"/>
      <c r="K108" s="241"/>
      <c r="L108" s="241"/>
      <c r="M108" s="241"/>
    </row>
    <row r="109" spans="1:32" s="312" customFormat="1" ht="15.75" customHeight="1">
      <c r="A109" s="241"/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</row>
    <row r="110" spans="1:32" s="312" customFormat="1" ht="15.75" customHeight="1"/>
    <row r="111" spans="1:32" s="312" customFormat="1" ht="15.75" customHeight="1">
      <c r="B111" s="323"/>
    </row>
    <row r="112" spans="1:32" ht="15.75" customHeight="1">
      <c r="B112" s="258"/>
    </row>
    <row r="113" spans="2:2" ht="15.75" customHeight="1">
      <c r="B113" s="258"/>
    </row>
    <row r="114" spans="2:2" ht="15.75" customHeight="1">
      <c r="B114" s="258"/>
    </row>
    <row r="115" spans="2:2" ht="15.75" customHeight="1">
      <c r="B115" s="258"/>
    </row>
    <row r="116" spans="2:2" ht="15.75" customHeight="1">
      <c r="B116" s="258"/>
    </row>
    <row r="117" spans="2:2" ht="15.75" customHeight="1">
      <c r="B117" s="258"/>
    </row>
  </sheetData>
  <sheetProtection password="E9F6" sheet="1" objects="1" scenarios="1"/>
  <mergeCells count="7">
    <mergeCell ref="O9:O10"/>
    <mergeCell ref="B9:B10"/>
    <mergeCell ref="C9:E9"/>
    <mergeCell ref="G9:H9"/>
    <mergeCell ref="I9:I10"/>
    <mergeCell ref="J9:J10"/>
    <mergeCell ref="N9:N10"/>
  </mergeCells>
  <printOptions horizontalCentered="1"/>
  <pageMargins left="0.55118110236220474" right="0.35433070866141736" top="0.59055118110236227" bottom="0.59055118110236227" header="0.51181102362204722" footer="0.51181102362204722"/>
  <pageSetup scale="50" firstPageNumber="3" orientation="landscape" useFirstPageNumber="1" r:id="rId1"/>
  <headerFooter alignWithMargins="0">
    <oddFooter>&amp;C&amp;12- 3 -</oddFooter>
  </headerFooter>
  <ignoredErrors>
    <ignoredError sqref="B43:O4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zoomScaleNormal="100" zoomScaleSheetLayoutView="100" workbookViewId="0">
      <selection activeCell="B23" sqref="B23"/>
    </sheetView>
  </sheetViews>
  <sheetFormatPr baseColWidth="10" defaultColWidth="10" defaultRowHeight="14.25"/>
  <cols>
    <col min="1" max="1" width="110.83203125" style="160" customWidth="1"/>
    <col min="2" max="3" width="30.83203125" style="160" customWidth="1"/>
    <col min="4" max="8" width="10" style="160"/>
    <col min="9" max="9" width="11.5" style="160" customWidth="1"/>
    <col min="10" max="256" width="10" style="160"/>
    <col min="257" max="257" width="115.1640625" style="160" customWidth="1"/>
    <col min="258" max="259" width="23.83203125" style="160" customWidth="1"/>
    <col min="260" max="264" width="10" style="160"/>
    <col min="265" max="265" width="13.33203125" style="160" customWidth="1"/>
    <col min="266" max="512" width="10" style="160"/>
    <col min="513" max="513" width="115.1640625" style="160" customWidth="1"/>
    <col min="514" max="515" width="23.83203125" style="160" customWidth="1"/>
    <col min="516" max="520" width="10" style="160"/>
    <col min="521" max="521" width="13.33203125" style="160" customWidth="1"/>
    <col min="522" max="768" width="10" style="160"/>
    <col min="769" max="769" width="115.1640625" style="160" customWidth="1"/>
    <col min="770" max="771" width="23.83203125" style="160" customWidth="1"/>
    <col min="772" max="776" width="10" style="160"/>
    <col min="777" max="777" width="13.33203125" style="160" customWidth="1"/>
    <col min="778" max="1024" width="10" style="160"/>
    <col min="1025" max="1025" width="115.1640625" style="160" customWidth="1"/>
    <col min="1026" max="1027" width="23.83203125" style="160" customWidth="1"/>
    <col min="1028" max="1032" width="10" style="160"/>
    <col min="1033" max="1033" width="13.33203125" style="160" customWidth="1"/>
    <col min="1034" max="1280" width="10" style="160"/>
    <col min="1281" max="1281" width="115.1640625" style="160" customWidth="1"/>
    <col min="1282" max="1283" width="23.83203125" style="160" customWidth="1"/>
    <col min="1284" max="1288" width="10" style="160"/>
    <col min="1289" max="1289" width="13.33203125" style="160" customWidth="1"/>
    <col min="1290" max="1536" width="10" style="160"/>
    <col min="1537" max="1537" width="115.1640625" style="160" customWidth="1"/>
    <col min="1538" max="1539" width="23.83203125" style="160" customWidth="1"/>
    <col min="1540" max="1544" width="10" style="160"/>
    <col min="1545" max="1545" width="13.33203125" style="160" customWidth="1"/>
    <col min="1546" max="1792" width="10" style="160"/>
    <col min="1793" max="1793" width="115.1640625" style="160" customWidth="1"/>
    <col min="1794" max="1795" width="23.83203125" style="160" customWidth="1"/>
    <col min="1796" max="1800" width="10" style="160"/>
    <col min="1801" max="1801" width="13.33203125" style="160" customWidth="1"/>
    <col min="1802" max="2048" width="10" style="160"/>
    <col min="2049" max="2049" width="115.1640625" style="160" customWidth="1"/>
    <col min="2050" max="2051" width="23.83203125" style="160" customWidth="1"/>
    <col min="2052" max="2056" width="10" style="160"/>
    <col min="2057" max="2057" width="13.33203125" style="160" customWidth="1"/>
    <col min="2058" max="2304" width="10" style="160"/>
    <col min="2305" max="2305" width="115.1640625" style="160" customWidth="1"/>
    <col min="2306" max="2307" width="23.83203125" style="160" customWidth="1"/>
    <col min="2308" max="2312" width="10" style="160"/>
    <col min="2313" max="2313" width="13.33203125" style="160" customWidth="1"/>
    <col min="2314" max="2560" width="10" style="160"/>
    <col min="2561" max="2561" width="115.1640625" style="160" customWidth="1"/>
    <col min="2562" max="2563" width="23.83203125" style="160" customWidth="1"/>
    <col min="2564" max="2568" width="10" style="160"/>
    <col min="2569" max="2569" width="13.33203125" style="160" customWidth="1"/>
    <col min="2570" max="2816" width="10" style="160"/>
    <col min="2817" max="2817" width="115.1640625" style="160" customWidth="1"/>
    <col min="2818" max="2819" width="23.83203125" style="160" customWidth="1"/>
    <col min="2820" max="2824" width="10" style="160"/>
    <col min="2825" max="2825" width="13.33203125" style="160" customWidth="1"/>
    <col min="2826" max="3072" width="10" style="160"/>
    <col min="3073" max="3073" width="115.1640625" style="160" customWidth="1"/>
    <col min="3074" max="3075" width="23.83203125" style="160" customWidth="1"/>
    <col min="3076" max="3080" width="10" style="160"/>
    <col min="3081" max="3081" width="13.33203125" style="160" customWidth="1"/>
    <col min="3082" max="3328" width="10" style="160"/>
    <col min="3329" max="3329" width="115.1640625" style="160" customWidth="1"/>
    <col min="3330" max="3331" width="23.83203125" style="160" customWidth="1"/>
    <col min="3332" max="3336" width="10" style="160"/>
    <col min="3337" max="3337" width="13.33203125" style="160" customWidth="1"/>
    <col min="3338" max="3584" width="10" style="160"/>
    <col min="3585" max="3585" width="115.1640625" style="160" customWidth="1"/>
    <col min="3586" max="3587" width="23.83203125" style="160" customWidth="1"/>
    <col min="3588" max="3592" width="10" style="160"/>
    <col min="3593" max="3593" width="13.33203125" style="160" customWidth="1"/>
    <col min="3594" max="3840" width="10" style="160"/>
    <col min="3841" max="3841" width="115.1640625" style="160" customWidth="1"/>
    <col min="3842" max="3843" width="23.83203125" style="160" customWidth="1"/>
    <col min="3844" max="3848" width="10" style="160"/>
    <col min="3849" max="3849" width="13.33203125" style="160" customWidth="1"/>
    <col min="3850" max="4096" width="10" style="160"/>
    <col min="4097" max="4097" width="115.1640625" style="160" customWidth="1"/>
    <col min="4098" max="4099" width="23.83203125" style="160" customWidth="1"/>
    <col min="4100" max="4104" width="10" style="160"/>
    <col min="4105" max="4105" width="13.33203125" style="160" customWidth="1"/>
    <col min="4106" max="4352" width="10" style="160"/>
    <col min="4353" max="4353" width="115.1640625" style="160" customWidth="1"/>
    <col min="4354" max="4355" width="23.83203125" style="160" customWidth="1"/>
    <col min="4356" max="4360" width="10" style="160"/>
    <col min="4361" max="4361" width="13.33203125" style="160" customWidth="1"/>
    <col min="4362" max="4608" width="10" style="160"/>
    <col min="4609" max="4609" width="115.1640625" style="160" customWidth="1"/>
    <col min="4610" max="4611" width="23.83203125" style="160" customWidth="1"/>
    <col min="4612" max="4616" width="10" style="160"/>
    <col min="4617" max="4617" width="13.33203125" style="160" customWidth="1"/>
    <col min="4618" max="4864" width="10" style="160"/>
    <col min="4865" max="4865" width="115.1640625" style="160" customWidth="1"/>
    <col min="4866" max="4867" width="23.83203125" style="160" customWidth="1"/>
    <col min="4868" max="4872" width="10" style="160"/>
    <col min="4873" max="4873" width="13.33203125" style="160" customWidth="1"/>
    <col min="4874" max="5120" width="10" style="160"/>
    <col min="5121" max="5121" width="115.1640625" style="160" customWidth="1"/>
    <col min="5122" max="5123" width="23.83203125" style="160" customWidth="1"/>
    <col min="5124" max="5128" width="10" style="160"/>
    <col min="5129" max="5129" width="13.33203125" style="160" customWidth="1"/>
    <col min="5130" max="5376" width="10" style="160"/>
    <col min="5377" max="5377" width="115.1640625" style="160" customWidth="1"/>
    <col min="5378" max="5379" width="23.83203125" style="160" customWidth="1"/>
    <col min="5380" max="5384" width="10" style="160"/>
    <col min="5385" max="5385" width="13.33203125" style="160" customWidth="1"/>
    <col min="5386" max="5632" width="10" style="160"/>
    <col min="5633" max="5633" width="115.1640625" style="160" customWidth="1"/>
    <col min="5634" max="5635" width="23.83203125" style="160" customWidth="1"/>
    <col min="5636" max="5640" width="10" style="160"/>
    <col min="5641" max="5641" width="13.33203125" style="160" customWidth="1"/>
    <col min="5642" max="5888" width="10" style="160"/>
    <col min="5889" max="5889" width="115.1640625" style="160" customWidth="1"/>
    <col min="5890" max="5891" width="23.83203125" style="160" customWidth="1"/>
    <col min="5892" max="5896" width="10" style="160"/>
    <col min="5897" max="5897" width="13.33203125" style="160" customWidth="1"/>
    <col min="5898" max="6144" width="10" style="160"/>
    <col min="6145" max="6145" width="115.1640625" style="160" customWidth="1"/>
    <col min="6146" max="6147" width="23.83203125" style="160" customWidth="1"/>
    <col min="6148" max="6152" width="10" style="160"/>
    <col min="6153" max="6153" width="13.33203125" style="160" customWidth="1"/>
    <col min="6154" max="6400" width="10" style="160"/>
    <col min="6401" max="6401" width="115.1640625" style="160" customWidth="1"/>
    <col min="6402" max="6403" width="23.83203125" style="160" customWidth="1"/>
    <col min="6404" max="6408" width="10" style="160"/>
    <col min="6409" max="6409" width="13.33203125" style="160" customWidth="1"/>
    <col min="6410" max="6656" width="10" style="160"/>
    <col min="6657" max="6657" width="115.1640625" style="160" customWidth="1"/>
    <col min="6658" max="6659" width="23.83203125" style="160" customWidth="1"/>
    <col min="6660" max="6664" width="10" style="160"/>
    <col min="6665" max="6665" width="13.33203125" style="160" customWidth="1"/>
    <col min="6666" max="6912" width="10" style="160"/>
    <col min="6913" max="6913" width="115.1640625" style="160" customWidth="1"/>
    <col min="6914" max="6915" width="23.83203125" style="160" customWidth="1"/>
    <col min="6916" max="6920" width="10" style="160"/>
    <col min="6921" max="6921" width="13.33203125" style="160" customWidth="1"/>
    <col min="6922" max="7168" width="10" style="160"/>
    <col min="7169" max="7169" width="115.1640625" style="160" customWidth="1"/>
    <col min="7170" max="7171" width="23.83203125" style="160" customWidth="1"/>
    <col min="7172" max="7176" width="10" style="160"/>
    <col min="7177" max="7177" width="13.33203125" style="160" customWidth="1"/>
    <col min="7178" max="7424" width="10" style="160"/>
    <col min="7425" max="7425" width="115.1640625" style="160" customWidth="1"/>
    <col min="7426" max="7427" width="23.83203125" style="160" customWidth="1"/>
    <col min="7428" max="7432" width="10" style="160"/>
    <col min="7433" max="7433" width="13.33203125" style="160" customWidth="1"/>
    <col min="7434" max="7680" width="10" style="160"/>
    <col min="7681" max="7681" width="115.1640625" style="160" customWidth="1"/>
    <col min="7682" max="7683" width="23.83203125" style="160" customWidth="1"/>
    <col min="7684" max="7688" width="10" style="160"/>
    <col min="7689" max="7689" width="13.33203125" style="160" customWidth="1"/>
    <col min="7690" max="7936" width="10" style="160"/>
    <col min="7937" max="7937" width="115.1640625" style="160" customWidth="1"/>
    <col min="7938" max="7939" width="23.83203125" style="160" customWidth="1"/>
    <col min="7940" max="7944" width="10" style="160"/>
    <col min="7945" max="7945" width="13.33203125" style="160" customWidth="1"/>
    <col min="7946" max="8192" width="10" style="160"/>
    <col min="8193" max="8193" width="115.1640625" style="160" customWidth="1"/>
    <col min="8194" max="8195" width="23.83203125" style="160" customWidth="1"/>
    <col min="8196" max="8200" width="10" style="160"/>
    <col min="8201" max="8201" width="13.33203125" style="160" customWidth="1"/>
    <col min="8202" max="8448" width="10" style="160"/>
    <col min="8449" max="8449" width="115.1640625" style="160" customWidth="1"/>
    <col min="8450" max="8451" width="23.83203125" style="160" customWidth="1"/>
    <col min="8452" max="8456" width="10" style="160"/>
    <col min="8457" max="8457" width="13.33203125" style="160" customWidth="1"/>
    <col min="8458" max="8704" width="10" style="160"/>
    <col min="8705" max="8705" width="115.1640625" style="160" customWidth="1"/>
    <col min="8706" max="8707" width="23.83203125" style="160" customWidth="1"/>
    <col min="8708" max="8712" width="10" style="160"/>
    <col min="8713" max="8713" width="13.33203125" style="160" customWidth="1"/>
    <col min="8714" max="8960" width="10" style="160"/>
    <col min="8961" max="8961" width="115.1640625" style="160" customWidth="1"/>
    <col min="8962" max="8963" width="23.83203125" style="160" customWidth="1"/>
    <col min="8964" max="8968" width="10" style="160"/>
    <col min="8969" max="8969" width="13.33203125" style="160" customWidth="1"/>
    <col min="8970" max="9216" width="10" style="160"/>
    <col min="9217" max="9217" width="115.1640625" style="160" customWidth="1"/>
    <col min="9218" max="9219" width="23.83203125" style="160" customWidth="1"/>
    <col min="9220" max="9224" width="10" style="160"/>
    <col min="9225" max="9225" width="13.33203125" style="160" customWidth="1"/>
    <col min="9226" max="9472" width="10" style="160"/>
    <col min="9473" max="9473" width="115.1640625" style="160" customWidth="1"/>
    <col min="9474" max="9475" width="23.83203125" style="160" customWidth="1"/>
    <col min="9476" max="9480" width="10" style="160"/>
    <col min="9481" max="9481" width="13.33203125" style="160" customWidth="1"/>
    <col min="9482" max="9728" width="10" style="160"/>
    <col min="9729" max="9729" width="115.1640625" style="160" customWidth="1"/>
    <col min="9730" max="9731" width="23.83203125" style="160" customWidth="1"/>
    <col min="9732" max="9736" width="10" style="160"/>
    <col min="9737" max="9737" width="13.33203125" style="160" customWidth="1"/>
    <col min="9738" max="9984" width="10" style="160"/>
    <col min="9985" max="9985" width="115.1640625" style="160" customWidth="1"/>
    <col min="9986" max="9987" width="23.83203125" style="160" customWidth="1"/>
    <col min="9988" max="9992" width="10" style="160"/>
    <col min="9993" max="9993" width="13.33203125" style="160" customWidth="1"/>
    <col min="9994" max="10240" width="10" style="160"/>
    <col min="10241" max="10241" width="115.1640625" style="160" customWidth="1"/>
    <col min="10242" max="10243" width="23.83203125" style="160" customWidth="1"/>
    <col min="10244" max="10248" width="10" style="160"/>
    <col min="10249" max="10249" width="13.33203125" style="160" customWidth="1"/>
    <col min="10250" max="10496" width="10" style="160"/>
    <col min="10497" max="10497" width="115.1640625" style="160" customWidth="1"/>
    <col min="10498" max="10499" width="23.83203125" style="160" customWidth="1"/>
    <col min="10500" max="10504" width="10" style="160"/>
    <col min="10505" max="10505" width="13.33203125" style="160" customWidth="1"/>
    <col min="10506" max="10752" width="10" style="160"/>
    <col min="10753" max="10753" width="115.1640625" style="160" customWidth="1"/>
    <col min="10754" max="10755" width="23.83203125" style="160" customWidth="1"/>
    <col min="10756" max="10760" width="10" style="160"/>
    <col min="10761" max="10761" width="13.33203125" style="160" customWidth="1"/>
    <col min="10762" max="11008" width="10" style="160"/>
    <col min="11009" max="11009" width="115.1640625" style="160" customWidth="1"/>
    <col min="11010" max="11011" width="23.83203125" style="160" customWidth="1"/>
    <col min="11012" max="11016" width="10" style="160"/>
    <col min="11017" max="11017" width="13.33203125" style="160" customWidth="1"/>
    <col min="11018" max="11264" width="10" style="160"/>
    <col min="11265" max="11265" width="115.1640625" style="160" customWidth="1"/>
    <col min="11266" max="11267" width="23.83203125" style="160" customWidth="1"/>
    <col min="11268" max="11272" width="10" style="160"/>
    <col min="11273" max="11273" width="13.33203125" style="160" customWidth="1"/>
    <col min="11274" max="11520" width="10" style="160"/>
    <col min="11521" max="11521" width="115.1640625" style="160" customWidth="1"/>
    <col min="11522" max="11523" width="23.83203125" style="160" customWidth="1"/>
    <col min="11524" max="11528" width="10" style="160"/>
    <col min="11529" max="11529" width="13.33203125" style="160" customWidth="1"/>
    <col min="11530" max="11776" width="10" style="160"/>
    <col min="11777" max="11777" width="115.1640625" style="160" customWidth="1"/>
    <col min="11778" max="11779" width="23.83203125" style="160" customWidth="1"/>
    <col min="11780" max="11784" width="10" style="160"/>
    <col min="11785" max="11785" width="13.33203125" style="160" customWidth="1"/>
    <col min="11786" max="12032" width="10" style="160"/>
    <col min="12033" max="12033" width="115.1640625" style="160" customWidth="1"/>
    <col min="12034" max="12035" width="23.83203125" style="160" customWidth="1"/>
    <col min="12036" max="12040" width="10" style="160"/>
    <col min="12041" max="12041" width="13.33203125" style="160" customWidth="1"/>
    <col min="12042" max="12288" width="10" style="160"/>
    <col min="12289" max="12289" width="115.1640625" style="160" customWidth="1"/>
    <col min="12290" max="12291" width="23.83203125" style="160" customWidth="1"/>
    <col min="12292" max="12296" width="10" style="160"/>
    <col min="12297" max="12297" width="13.33203125" style="160" customWidth="1"/>
    <col min="12298" max="12544" width="10" style="160"/>
    <col min="12545" max="12545" width="115.1640625" style="160" customWidth="1"/>
    <col min="12546" max="12547" width="23.83203125" style="160" customWidth="1"/>
    <col min="12548" max="12552" width="10" style="160"/>
    <col min="12553" max="12553" width="13.33203125" style="160" customWidth="1"/>
    <col min="12554" max="12800" width="10" style="160"/>
    <col min="12801" max="12801" width="115.1640625" style="160" customWidth="1"/>
    <col min="12802" max="12803" width="23.83203125" style="160" customWidth="1"/>
    <col min="12804" max="12808" width="10" style="160"/>
    <col min="12809" max="12809" width="13.33203125" style="160" customWidth="1"/>
    <col min="12810" max="13056" width="10" style="160"/>
    <col min="13057" max="13057" width="115.1640625" style="160" customWidth="1"/>
    <col min="13058" max="13059" width="23.83203125" style="160" customWidth="1"/>
    <col min="13060" max="13064" width="10" style="160"/>
    <col min="13065" max="13065" width="13.33203125" style="160" customWidth="1"/>
    <col min="13066" max="13312" width="10" style="160"/>
    <col min="13313" max="13313" width="115.1640625" style="160" customWidth="1"/>
    <col min="13314" max="13315" width="23.83203125" style="160" customWidth="1"/>
    <col min="13316" max="13320" width="10" style="160"/>
    <col min="13321" max="13321" width="13.33203125" style="160" customWidth="1"/>
    <col min="13322" max="13568" width="10" style="160"/>
    <col min="13569" max="13569" width="115.1640625" style="160" customWidth="1"/>
    <col min="13570" max="13571" width="23.83203125" style="160" customWidth="1"/>
    <col min="13572" max="13576" width="10" style="160"/>
    <col min="13577" max="13577" width="13.33203125" style="160" customWidth="1"/>
    <col min="13578" max="13824" width="10" style="160"/>
    <col min="13825" max="13825" width="115.1640625" style="160" customWidth="1"/>
    <col min="13826" max="13827" width="23.83203125" style="160" customWidth="1"/>
    <col min="13828" max="13832" width="10" style="160"/>
    <col min="13833" max="13833" width="13.33203125" style="160" customWidth="1"/>
    <col min="13834" max="14080" width="10" style="160"/>
    <col min="14081" max="14081" width="115.1640625" style="160" customWidth="1"/>
    <col min="14082" max="14083" width="23.83203125" style="160" customWidth="1"/>
    <col min="14084" max="14088" width="10" style="160"/>
    <col min="14089" max="14089" width="13.33203125" style="160" customWidth="1"/>
    <col min="14090" max="14336" width="10" style="160"/>
    <col min="14337" max="14337" width="115.1640625" style="160" customWidth="1"/>
    <col min="14338" max="14339" width="23.83203125" style="160" customWidth="1"/>
    <col min="14340" max="14344" width="10" style="160"/>
    <col min="14345" max="14345" width="13.33203125" style="160" customWidth="1"/>
    <col min="14346" max="14592" width="10" style="160"/>
    <col min="14593" max="14593" width="115.1640625" style="160" customWidth="1"/>
    <col min="14594" max="14595" width="23.83203125" style="160" customWidth="1"/>
    <col min="14596" max="14600" width="10" style="160"/>
    <col min="14601" max="14601" width="13.33203125" style="160" customWidth="1"/>
    <col min="14602" max="14848" width="10" style="160"/>
    <col min="14849" max="14849" width="115.1640625" style="160" customWidth="1"/>
    <col min="14850" max="14851" width="23.83203125" style="160" customWidth="1"/>
    <col min="14852" max="14856" width="10" style="160"/>
    <col min="14857" max="14857" width="13.33203125" style="160" customWidth="1"/>
    <col min="14858" max="15104" width="10" style="160"/>
    <col min="15105" max="15105" width="115.1640625" style="160" customWidth="1"/>
    <col min="15106" max="15107" width="23.83203125" style="160" customWidth="1"/>
    <col min="15108" max="15112" width="10" style="160"/>
    <col min="15113" max="15113" width="13.33203125" style="160" customWidth="1"/>
    <col min="15114" max="15360" width="10" style="160"/>
    <col min="15361" max="15361" width="115.1640625" style="160" customWidth="1"/>
    <col min="15362" max="15363" width="23.83203125" style="160" customWidth="1"/>
    <col min="15364" max="15368" width="10" style="160"/>
    <col min="15369" max="15369" width="13.33203125" style="160" customWidth="1"/>
    <col min="15370" max="15616" width="10" style="160"/>
    <col min="15617" max="15617" width="115.1640625" style="160" customWidth="1"/>
    <col min="15618" max="15619" width="23.83203125" style="160" customWidth="1"/>
    <col min="15620" max="15624" width="10" style="160"/>
    <col min="15625" max="15625" width="13.33203125" style="160" customWidth="1"/>
    <col min="15626" max="15872" width="10" style="160"/>
    <col min="15873" max="15873" width="115.1640625" style="160" customWidth="1"/>
    <col min="15874" max="15875" width="23.83203125" style="160" customWidth="1"/>
    <col min="15876" max="15880" width="10" style="160"/>
    <col min="15881" max="15881" width="13.33203125" style="160" customWidth="1"/>
    <col min="15882" max="16128" width="10" style="160"/>
    <col min="16129" max="16129" width="115.1640625" style="160" customWidth="1"/>
    <col min="16130" max="16131" width="23.83203125" style="160" customWidth="1"/>
    <col min="16132" max="16136" width="10" style="160"/>
    <col min="16137" max="16137" width="13.33203125" style="160" customWidth="1"/>
    <col min="16138" max="16384" width="10" style="160"/>
  </cols>
  <sheetData>
    <row r="1" spans="1:3">
      <c r="A1" s="219"/>
      <c r="B1" s="220"/>
      <c r="C1" s="221"/>
    </row>
    <row r="2" spans="1:3" s="159" customFormat="1" ht="15">
      <c r="A2" s="349" t="s">
        <v>86</v>
      </c>
      <c r="B2" s="350"/>
      <c r="C2" s="351"/>
    </row>
    <row r="3" spans="1:3" s="159" customFormat="1" ht="15">
      <c r="A3" s="349" t="s">
        <v>87</v>
      </c>
      <c r="B3" s="350"/>
      <c r="C3" s="351"/>
    </row>
    <row r="4" spans="1:3" s="159" customFormat="1" ht="15">
      <c r="A4" s="349" t="s">
        <v>88</v>
      </c>
      <c r="B4" s="350"/>
      <c r="C4" s="351"/>
    </row>
    <row r="5" spans="1:3" s="159" customFormat="1" ht="15">
      <c r="A5" s="349" t="s">
        <v>83</v>
      </c>
      <c r="B5" s="350"/>
      <c r="C5" s="351"/>
    </row>
    <row r="6" spans="1:3" s="159" customFormat="1" ht="15">
      <c r="A6" s="176"/>
      <c r="B6" s="177"/>
      <c r="C6" s="111"/>
    </row>
    <row r="7" spans="1:3" s="159" customFormat="1" ht="15">
      <c r="A7" s="176"/>
      <c r="B7" s="177"/>
      <c r="C7" s="111"/>
    </row>
    <row r="8" spans="1:3" s="159" customFormat="1" ht="15">
      <c r="A8" s="176"/>
      <c r="B8" s="178">
        <v>2014</v>
      </c>
      <c r="C8" s="179">
        <v>2013</v>
      </c>
    </row>
    <row r="9" spans="1:3" ht="15">
      <c r="A9" s="218" t="s">
        <v>89</v>
      </c>
      <c r="B9" s="164"/>
      <c r="C9" s="117"/>
    </row>
    <row r="10" spans="1:3" ht="15">
      <c r="A10" s="207" t="s">
        <v>90</v>
      </c>
      <c r="B10" s="208">
        <v>64880076</v>
      </c>
      <c r="C10" s="209">
        <v>41537296</v>
      </c>
    </row>
    <row r="11" spans="1:3">
      <c r="A11" s="181" t="s">
        <v>91</v>
      </c>
      <c r="B11" s="182"/>
      <c r="C11" s="183"/>
    </row>
    <row r="12" spans="1:3">
      <c r="A12" s="181" t="s">
        <v>92</v>
      </c>
      <c r="B12" s="182"/>
      <c r="C12" s="119"/>
    </row>
    <row r="13" spans="1:3">
      <c r="A13" s="210" t="s">
        <v>93</v>
      </c>
      <c r="B13" s="211">
        <v>459301</v>
      </c>
      <c r="C13" s="212">
        <v>544701</v>
      </c>
    </row>
    <row r="14" spans="1:3">
      <c r="A14" s="184" t="s">
        <v>94</v>
      </c>
      <c r="B14" s="118">
        <v>40822149</v>
      </c>
      <c r="C14" s="119">
        <v>34248955</v>
      </c>
    </row>
    <row r="15" spans="1:3">
      <c r="A15" s="210" t="s">
        <v>95</v>
      </c>
      <c r="B15" s="211">
        <v>158894</v>
      </c>
      <c r="C15" s="212">
        <v>162060</v>
      </c>
    </row>
    <row r="16" spans="1:3">
      <c r="A16" s="184" t="s">
        <v>96</v>
      </c>
      <c r="B16" s="118">
        <v>2597756</v>
      </c>
      <c r="C16" s="119">
        <v>31997</v>
      </c>
    </row>
    <row r="17" spans="1:5">
      <c r="A17" s="210" t="s">
        <v>97</v>
      </c>
      <c r="B17" s="211">
        <v>855310</v>
      </c>
      <c r="C17" s="212">
        <v>772751</v>
      </c>
    </row>
    <row r="18" spans="1:5">
      <c r="A18" s="184" t="s">
        <v>98</v>
      </c>
      <c r="B18" s="118">
        <v>1713674</v>
      </c>
      <c r="C18" s="119">
        <v>751935</v>
      </c>
      <c r="E18" s="161"/>
    </row>
    <row r="19" spans="1:5">
      <c r="A19" s="210" t="s">
        <v>99</v>
      </c>
      <c r="B19" s="211">
        <v>13121143</v>
      </c>
      <c r="C19" s="212">
        <v>645663</v>
      </c>
    </row>
    <row r="20" spans="1:5">
      <c r="A20" s="184" t="s">
        <v>100</v>
      </c>
      <c r="B20" s="118">
        <v>292693</v>
      </c>
      <c r="C20" s="185">
        <v>0</v>
      </c>
    </row>
    <row r="21" spans="1:5">
      <c r="A21" s="210" t="s">
        <v>101</v>
      </c>
      <c r="B21" s="211">
        <v>-12570</v>
      </c>
      <c r="C21" s="212">
        <v>-18800</v>
      </c>
    </row>
    <row r="22" spans="1:5">
      <c r="A22" s="184" t="s">
        <v>102</v>
      </c>
      <c r="B22" s="118">
        <v>-2517115</v>
      </c>
      <c r="C22" s="119">
        <v>-5676717</v>
      </c>
    </row>
    <row r="23" spans="1:5">
      <c r="A23" s="210" t="s">
        <v>103</v>
      </c>
      <c r="B23" s="211">
        <v>-84498</v>
      </c>
      <c r="C23" s="212">
        <v>-22924</v>
      </c>
    </row>
    <row r="24" spans="1:5">
      <c r="A24" s="184" t="s">
        <v>104</v>
      </c>
      <c r="B24" s="118">
        <v>-31079365</v>
      </c>
      <c r="C24" s="119">
        <v>-27531974</v>
      </c>
    </row>
    <row r="25" spans="1:5">
      <c r="A25" s="210" t="s">
        <v>105</v>
      </c>
      <c r="B25" s="213">
        <v>-165192</v>
      </c>
      <c r="C25" s="212">
        <v>-158093</v>
      </c>
    </row>
    <row r="26" spans="1:5">
      <c r="A26" s="184" t="s">
        <v>106</v>
      </c>
      <c r="B26" s="186">
        <v>-622693</v>
      </c>
      <c r="C26" s="185">
        <v>0</v>
      </c>
    </row>
    <row r="27" spans="1:5">
      <c r="A27" s="210" t="s">
        <v>107</v>
      </c>
      <c r="B27" s="211">
        <v>-814501</v>
      </c>
      <c r="C27" s="212">
        <v>-27737</v>
      </c>
    </row>
    <row r="28" spans="1:5">
      <c r="A28" s="184" t="s">
        <v>108</v>
      </c>
      <c r="B28" s="118">
        <v>-50403796</v>
      </c>
      <c r="C28" s="119">
        <v>-48918356</v>
      </c>
    </row>
    <row r="29" spans="1:5">
      <c r="A29" s="210" t="s">
        <v>109</v>
      </c>
      <c r="B29" s="211">
        <v>-2699534</v>
      </c>
      <c r="C29" s="212">
        <v>-21310956</v>
      </c>
    </row>
    <row r="30" spans="1:5">
      <c r="A30" s="184" t="s">
        <v>110</v>
      </c>
      <c r="B30" s="118">
        <v>-243460637</v>
      </c>
      <c r="C30" s="119">
        <v>-168071433</v>
      </c>
    </row>
    <row r="31" spans="1:5">
      <c r="A31" s="210" t="s">
        <v>111</v>
      </c>
      <c r="B31" s="211">
        <v>-102806844</v>
      </c>
      <c r="C31" s="212">
        <v>47763620</v>
      </c>
    </row>
    <row r="32" spans="1:5">
      <c r="A32" s="184" t="s">
        <v>112</v>
      </c>
      <c r="B32" s="118">
        <v>-1226142</v>
      </c>
      <c r="C32" s="119">
        <v>-702190</v>
      </c>
    </row>
    <row r="33" spans="1:5">
      <c r="A33" s="210" t="s">
        <v>113</v>
      </c>
      <c r="B33" s="211">
        <v>330000</v>
      </c>
      <c r="C33" s="214">
        <v>0</v>
      </c>
    </row>
    <row r="34" spans="1:5">
      <c r="A34" s="184" t="s">
        <v>114</v>
      </c>
      <c r="B34" s="118">
        <v>12570</v>
      </c>
      <c r="C34" s="187">
        <v>18800</v>
      </c>
    </row>
    <row r="35" spans="1:5">
      <c r="A35" s="210" t="s">
        <v>115</v>
      </c>
      <c r="B35" s="211">
        <v>-21152159</v>
      </c>
      <c r="C35" s="215">
        <v>861055</v>
      </c>
    </row>
    <row r="36" spans="1:5">
      <c r="A36" s="184" t="s">
        <v>116</v>
      </c>
      <c r="B36" s="118">
        <v>-26237368</v>
      </c>
      <c r="C36" s="187">
        <v>-28656590</v>
      </c>
      <c r="E36" s="161"/>
    </row>
    <row r="37" spans="1:5">
      <c r="A37" s="210" t="s">
        <v>117</v>
      </c>
      <c r="B37" s="211">
        <v>59041627</v>
      </c>
      <c r="C37" s="215">
        <v>52368211</v>
      </c>
      <c r="D37" s="161"/>
    </row>
    <row r="38" spans="1:5">
      <c r="A38" s="184" t="s">
        <v>118</v>
      </c>
      <c r="B38" s="118">
        <v>-156036</v>
      </c>
      <c r="C38" s="119">
        <v>16651</v>
      </c>
    </row>
    <row r="39" spans="1:5" ht="16.5">
      <c r="A39" s="210" t="s">
        <v>119</v>
      </c>
      <c r="B39" s="216">
        <v>-688122</v>
      </c>
      <c r="C39" s="217">
        <v>-121785</v>
      </c>
    </row>
    <row r="40" spans="1:5">
      <c r="A40" s="122"/>
      <c r="B40" s="186"/>
      <c r="C40" s="187"/>
    </row>
    <row r="41" spans="1:5" ht="16.5">
      <c r="A41" s="190" t="s">
        <v>120</v>
      </c>
      <c r="B41" s="188">
        <f>SUM(B13:B40)</f>
        <v>-364721455</v>
      </c>
      <c r="C41" s="189">
        <f>SUM(C13:C40)</f>
        <v>-163031156</v>
      </c>
    </row>
    <row r="42" spans="1:5" ht="16.5">
      <c r="A42" s="122"/>
      <c r="B42" s="188"/>
      <c r="C42" s="189"/>
    </row>
    <row r="43" spans="1:5">
      <c r="A43" s="190" t="s">
        <v>121</v>
      </c>
      <c r="B43" s="118">
        <f>+B10+B41</f>
        <v>-299841379</v>
      </c>
      <c r="C43" s="119">
        <f>+C10+C41</f>
        <v>-121493860</v>
      </c>
    </row>
    <row r="44" spans="1:5">
      <c r="A44" s="122"/>
      <c r="B44" s="186"/>
      <c r="C44" s="187"/>
    </row>
    <row r="45" spans="1:5" ht="15">
      <c r="A45" s="218" t="s">
        <v>122</v>
      </c>
      <c r="B45" s="186"/>
      <c r="C45" s="187"/>
    </row>
    <row r="46" spans="1:5">
      <c r="A46" s="181" t="s">
        <v>123</v>
      </c>
      <c r="B46" s="186">
        <v>65512220</v>
      </c>
      <c r="C46" s="187">
        <v>-65512220</v>
      </c>
    </row>
    <row r="47" spans="1:5">
      <c r="A47" s="222" t="s">
        <v>124</v>
      </c>
      <c r="B47" s="213">
        <v>111980043</v>
      </c>
      <c r="C47" s="215">
        <v>730835960</v>
      </c>
    </row>
    <row r="48" spans="1:5" ht="16.5">
      <c r="A48" s="181" t="s">
        <v>125</v>
      </c>
      <c r="B48" s="188">
        <f>-1093421-1294833</f>
        <v>-2388254</v>
      </c>
      <c r="C48" s="189">
        <v>-960861</v>
      </c>
    </row>
    <row r="49" spans="1:9" ht="16.5">
      <c r="A49" s="181"/>
      <c r="B49" s="188"/>
      <c r="C49" s="189"/>
    </row>
    <row r="50" spans="1:9">
      <c r="A50" s="190" t="s">
        <v>126</v>
      </c>
      <c r="B50" s="186">
        <f>SUM(B46:B49)</f>
        <v>175104009</v>
      </c>
      <c r="C50" s="187">
        <f>SUM(C46:C49)</f>
        <v>664362879</v>
      </c>
    </row>
    <row r="51" spans="1:9">
      <c r="A51" s="122"/>
      <c r="B51" s="186"/>
      <c r="C51" s="187"/>
    </row>
    <row r="52" spans="1:9" ht="15">
      <c r="A52" s="218" t="s">
        <v>127</v>
      </c>
      <c r="B52" s="186"/>
      <c r="C52" s="187"/>
    </row>
    <row r="53" spans="1:9">
      <c r="A53" s="181" t="s">
        <v>128</v>
      </c>
      <c r="B53" s="118">
        <v>-312928140</v>
      </c>
      <c r="C53" s="119">
        <v>24216580</v>
      </c>
    </row>
    <row r="54" spans="1:9">
      <c r="A54" s="222" t="s">
        <v>129</v>
      </c>
      <c r="B54" s="211">
        <v>2304873</v>
      </c>
      <c r="C54" s="212">
        <v>-42955676</v>
      </c>
      <c r="I54" s="162"/>
    </row>
    <row r="55" spans="1:9">
      <c r="A55" s="181" t="s">
        <v>130</v>
      </c>
      <c r="B55" s="118">
        <v>118005836</v>
      </c>
      <c r="C55" s="119">
        <v>-35722993</v>
      </c>
    </row>
    <row r="56" spans="1:9">
      <c r="A56" s="222" t="s">
        <v>131</v>
      </c>
      <c r="B56" s="211">
        <v>457348838</v>
      </c>
      <c r="C56" s="212">
        <v>-154367582</v>
      </c>
    </row>
    <row r="57" spans="1:9">
      <c r="A57" s="181" t="s">
        <v>132</v>
      </c>
      <c r="B57" s="118">
        <v>-193300000</v>
      </c>
      <c r="C57" s="119">
        <v>-206150000</v>
      </c>
    </row>
    <row r="58" spans="1:9" ht="16.5">
      <c r="A58" s="222" t="s">
        <v>133</v>
      </c>
      <c r="B58" s="223">
        <v>-30672672</v>
      </c>
      <c r="C58" s="224">
        <v>-115935581</v>
      </c>
    </row>
    <row r="59" spans="1:9" ht="16.5">
      <c r="A59" s="122"/>
      <c r="B59" s="120"/>
      <c r="C59" s="121"/>
    </row>
    <row r="60" spans="1:9" ht="16.5">
      <c r="A60" s="190" t="s">
        <v>184</v>
      </c>
      <c r="B60" s="120">
        <f>SUM(B53:B59)</f>
        <v>40758735</v>
      </c>
      <c r="C60" s="121">
        <f>SUM(C53:C59)</f>
        <v>-530915252</v>
      </c>
      <c r="D60" s="163"/>
    </row>
    <row r="61" spans="1:9">
      <c r="A61" s="122"/>
      <c r="B61" s="186"/>
      <c r="C61" s="187"/>
    </row>
    <row r="62" spans="1:9" ht="15">
      <c r="A62" s="218" t="s">
        <v>134</v>
      </c>
      <c r="B62" s="118">
        <f>+B43+B50+B60</f>
        <v>-83978635</v>
      </c>
      <c r="C62" s="119">
        <f>+C43+C50+C60</f>
        <v>11953767</v>
      </c>
      <c r="H62" s="161"/>
    </row>
    <row r="63" spans="1:9">
      <c r="A63" s="191"/>
      <c r="B63" s="192"/>
      <c r="C63" s="193"/>
    </row>
    <row r="64" spans="1:9" ht="16.5">
      <c r="A64" s="180" t="s">
        <v>135</v>
      </c>
      <c r="B64" s="188">
        <v>208694471</v>
      </c>
      <c r="C64" s="189">
        <v>196740703.71000001</v>
      </c>
      <c r="H64" s="161"/>
    </row>
    <row r="65" spans="1:6">
      <c r="A65" s="122"/>
      <c r="B65" s="186"/>
      <c r="C65" s="187"/>
    </row>
    <row r="66" spans="1:6" ht="16.5">
      <c r="A66" s="180" t="s">
        <v>136</v>
      </c>
      <c r="B66" s="194">
        <f>+B62+B64</f>
        <v>124715836</v>
      </c>
      <c r="C66" s="195">
        <f>+C62+C64</f>
        <v>208694470.71000001</v>
      </c>
    </row>
    <row r="67" spans="1:6" ht="16.5">
      <c r="A67" s="180"/>
      <c r="B67" s="194"/>
      <c r="C67" s="195"/>
    </row>
    <row r="68" spans="1:6" s="165" customFormat="1" ht="18" customHeight="1">
      <c r="A68" s="122" t="s">
        <v>183</v>
      </c>
      <c r="B68" s="123"/>
      <c r="C68" s="124"/>
    </row>
    <row r="69" spans="1:6" s="165" customFormat="1" ht="18" customHeight="1">
      <c r="A69" s="196"/>
      <c r="B69" s="175"/>
      <c r="C69" s="197"/>
    </row>
    <row r="70" spans="1:6" s="167" customFormat="1" ht="35.25" customHeight="1">
      <c r="A70" s="352" t="s">
        <v>137</v>
      </c>
      <c r="B70" s="353"/>
      <c r="C70" s="354"/>
      <c r="D70" s="166"/>
      <c r="E70" s="166"/>
      <c r="F70" s="166"/>
    </row>
    <row r="71" spans="1:6">
      <c r="A71" s="198"/>
      <c r="B71" s="199"/>
      <c r="C71" s="200"/>
    </row>
    <row r="72" spans="1:6">
      <c r="A72" s="201"/>
      <c r="B72" s="116"/>
      <c r="C72" s="200"/>
      <c r="E72" s="168"/>
    </row>
    <row r="73" spans="1:6">
      <c r="A73" s="115"/>
      <c r="B73" s="116"/>
      <c r="C73" s="200"/>
      <c r="E73" s="168"/>
    </row>
    <row r="74" spans="1:6">
      <c r="A74" s="115"/>
      <c r="B74" s="116"/>
      <c r="C74" s="200"/>
    </row>
    <row r="75" spans="1:6">
      <c r="A75" s="115"/>
      <c r="B75" s="116"/>
      <c r="C75" s="200"/>
    </row>
    <row r="76" spans="1:6">
      <c r="A76" s="115"/>
      <c r="B76" s="116"/>
      <c r="C76" s="202"/>
    </row>
    <row r="77" spans="1:6">
      <c r="A77" s="198"/>
      <c r="B77" s="203"/>
      <c r="C77" s="117"/>
    </row>
    <row r="78" spans="1:6" ht="15" thickBot="1">
      <c r="A78" s="204"/>
      <c r="B78" s="205"/>
      <c r="C78" s="206"/>
    </row>
    <row r="79" spans="1:6">
      <c r="A79" s="169"/>
      <c r="B79" s="170"/>
    </row>
    <row r="80" spans="1:6">
      <c r="A80" s="169"/>
      <c r="B80" s="171"/>
    </row>
    <row r="81" spans="1:2">
      <c r="A81" s="169"/>
      <c r="B81" s="171"/>
    </row>
    <row r="82" spans="1:2">
      <c r="A82" s="169"/>
      <c r="B82" s="171"/>
    </row>
    <row r="83" spans="1:2">
      <c r="A83" s="169"/>
      <c r="B83" s="171"/>
    </row>
    <row r="84" spans="1:2">
      <c r="A84" s="169"/>
      <c r="B84" s="171"/>
    </row>
    <row r="85" spans="1:2">
      <c r="A85" s="169"/>
      <c r="B85" s="170"/>
    </row>
    <row r="86" spans="1:2">
      <c r="A86" s="169"/>
      <c r="B86" s="170"/>
    </row>
    <row r="87" spans="1:2">
      <c r="A87" s="169"/>
      <c r="B87" s="170"/>
    </row>
    <row r="88" spans="1:2">
      <c r="A88" s="169"/>
      <c r="B88" s="172"/>
    </row>
    <row r="89" spans="1:2">
      <c r="B89" s="173"/>
    </row>
    <row r="90" spans="1:2">
      <c r="B90" s="173"/>
    </row>
    <row r="91" spans="1:2">
      <c r="B91" s="174"/>
    </row>
  </sheetData>
  <sheetProtection password="E9F6" sheet="1" objects="1" scenarios="1"/>
  <mergeCells count="5">
    <mergeCell ref="A2:C2"/>
    <mergeCell ref="A3:C3"/>
    <mergeCell ref="A4:C4"/>
    <mergeCell ref="A5:C5"/>
    <mergeCell ref="A70:C70"/>
  </mergeCells>
  <printOptions horizontalCentered="1" verticalCentered="1"/>
  <pageMargins left="0.35433070866141736" right="0.35433070866141736" top="0.78740157480314965" bottom="0.78740157480314965" header="0.51181102362204722" footer="0.51181102362204722"/>
  <pageSetup scale="55" firstPageNumber="4" orientation="portrait" useFirstPageNumber="1" r:id="rId1"/>
  <headerFooter alignWithMargins="0">
    <oddFooter>&amp;C&amp;12- 4 -</oddFooter>
  </headerFooter>
  <ignoredErrors>
    <ignoredError sqref="B66:C6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</vt:lpstr>
      <vt:lpstr>ESTADO DE RESULTADOS</vt:lpstr>
      <vt:lpstr>CAMBIOS EN EL PATRIMONIO</vt:lpstr>
      <vt:lpstr>FLUJO DE EFECTIVO</vt:lpstr>
      <vt:lpstr>BALANCE!Área_de_impresión</vt:lpstr>
      <vt:lpstr>'CAMBIOS EN EL PATRIMONIO'!Área_de_impresión</vt:lpstr>
      <vt:lpstr>'ESTADO DE RESULTADOS'!Área_de_impresión</vt:lpstr>
      <vt:lpstr>'FLUJO DE EFECTIVO'!Área_de_impresión</vt:lpstr>
      <vt:lpstr>'ESTADO DE RESULTADOS'!Títulos_a_imprimir</vt:lpstr>
    </vt:vector>
  </TitlesOfParts>
  <Company>Deloitte Touche Tohmatsu Services,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Jara, Ivan (LATCO - Bogota)</dc:creator>
  <cp:lastModifiedBy>Ariel Oswaldo Díaz Alvarez</cp:lastModifiedBy>
  <cp:lastPrinted>2015-03-19T21:07:59Z</cp:lastPrinted>
  <dcterms:created xsi:type="dcterms:W3CDTF">2015-02-07T23:54:02Z</dcterms:created>
  <dcterms:modified xsi:type="dcterms:W3CDTF">2015-04-09T16:33:01Z</dcterms:modified>
</cp:coreProperties>
</file>