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25440" windowHeight="15990" tabRatio="836"/>
  </bookViews>
  <sheets>
    <sheet name="BDatos" sheetId="1" r:id="rId1"/>
  </sheets>
  <definedNames>
    <definedName name="_xlnm._FilterDatabase" localSheetId="0" hidden="1">BDatos!$B$2:$G$14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E14" i="1" l="1"/>
  <c r="BH14" i="1" s="1"/>
  <c r="CY14" i="1" s="1"/>
  <c r="BA14" i="1"/>
  <c r="AQ14" i="1"/>
  <c r="AG14" i="1"/>
  <c r="V14" i="1"/>
  <c r="N14" i="1"/>
  <c r="BE13" i="1"/>
  <c r="BH13" i="1"/>
  <c r="CF13" i="1" s="1"/>
  <c r="BK13" i="1"/>
  <c r="BN13" i="1" s="1"/>
  <c r="CI13" i="1" s="1"/>
  <c r="BA13" i="1"/>
  <c r="AQ13" i="1"/>
  <c r="AG13" i="1"/>
  <c r="AR13" i="1" s="1"/>
  <c r="BB13" i="1"/>
  <c r="V13" i="1"/>
  <c r="N13" i="1"/>
  <c r="BE12" i="1"/>
  <c r="CY12" i="1" s="1"/>
  <c r="BH12" i="1"/>
  <c r="CH12" i="1" s="1"/>
  <c r="BA12" i="1"/>
  <c r="AQ12" i="1"/>
  <c r="AG12" i="1"/>
  <c r="V12" i="1"/>
  <c r="N12" i="1"/>
  <c r="W12" i="1" s="1"/>
  <c r="BE11" i="1"/>
  <c r="BA11" i="1"/>
  <c r="AQ11" i="1"/>
  <c r="AG11" i="1"/>
  <c r="V11" i="1"/>
  <c r="CP11" i="1" s="1"/>
  <c r="N11" i="1"/>
  <c r="BE10" i="1"/>
  <c r="BH10" i="1" s="1"/>
  <c r="BA10" i="1"/>
  <c r="CU10" i="1" s="1"/>
  <c r="AQ10" i="1"/>
  <c r="AG10" i="1"/>
  <c r="V10" i="1"/>
  <c r="CP10" i="1" s="1"/>
  <c r="N10" i="1"/>
  <c r="BE9" i="1"/>
  <c r="CX9" i="1" s="1"/>
  <c r="BH9" i="1"/>
  <c r="CF9" i="1" s="1"/>
  <c r="BK9" i="1"/>
  <c r="BN9" i="1" s="1"/>
  <c r="BA9" i="1"/>
  <c r="AQ9" i="1"/>
  <c r="AG9" i="1"/>
  <c r="V9" i="1"/>
  <c r="CP9" i="1" s="1"/>
  <c r="N9" i="1"/>
  <c r="BE8" i="1"/>
  <c r="BH8" i="1"/>
  <c r="CY8" i="1" s="1"/>
  <c r="BA8" i="1"/>
  <c r="AQ8" i="1"/>
  <c r="AG8" i="1"/>
  <c r="V8" i="1"/>
  <c r="N8" i="1"/>
  <c r="W8" i="1" s="1"/>
  <c r="CL8" i="1" s="1"/>
  <c r="BE7" i="1"/>
  <c r="BA7" i="1"/>
  <c r="AQ7" i="1"/>
  <c r="AG7" i="1"/>
  <c r="V7" i="1"/>
  <c r="CP7" i="1" s="1"/>
  <c r="N7" i="1"/>
  <c r="BE6" i="1"/>
  <c r="CG6" i="1" s="1"/>
  <c r="BA6" i="1"/>
  <c r="AQ6" i="1"/>
  <c r="CS6" i="1" s="1"/>
  <c r="AG6" i="1"/>
  <c r="V6" i="1"/>
  <c r="N6" i="1"/>
  <c r="BZ6" i="1" s="1"/>
  <c r="CM5" i="1"/>
  <c r="CN5" i="1"/>
  <c r="CC5" i="1"/>
  <c r="CB5" i="1"/>
  <c r="CA5" i="1"/>
  <c r="BX5" i="1"/>
  <c r="BE4" i="1"/>
  <c r="N4" i="1"/>
  <c r="V4" i="1"/>
  <c r="W4" i="1"/>
  <c r="AG4" i="1"/>
  <c r="AQ4" i="1"/>
  <c r="BA4" i="1"/>
  <c r="CU4" i="1" s="1"/>
  <c r="CS4" i="1"/>
  <c r="CP4" i="1"/>
  <c r="CO4" i="1"/>
  <c r="CM4" i="1"/>
  <c r="CN4" i="1"/>
  <c r="CD4" i="1"/>
  <c r="CC4" i="1"/>
  <c r="CB4" i="1"/>
  <c r="CA4" i="1"/>
  <c r="BZ4" i="1"/>
  <c r="BY4" i="1"/>
  <c r="BX4" i="1"/>
  <c r="N3" i="1"/>
  <c r="BZ3" i="1" s="1"/>
  <c r="V3" i="1"/>
  <c r="CP3" i="1" s="1"/>
  <c r="AG3" i="1"/>
  <c r="AQ3" i="1"/>
  <c r="AR3" i="1"/>
  <c r="BA3" i="1"/>
  <c r="BE3" i="1"/>
  <c r="CX3" i="1" s="1"/>
  <c r="BH3" i="1"/>
  <c r="CH3" i="1" s="1"/>
  <c r="BK3" i="1"/>
  <c r="N5" i="1"/>
  <c r="V5" i="1"/>
  <c r="CP5" i="1"/>
  <c r="AG5" i="1"/>
  <c r="AQ5" i="1"/>
  <c r="CS5" i="1" s="1"/>
  <c r="BA5" i="1"/>
  <c r="CU5" i="1"/>
  <c r="BE5" i="1"/>
  <c r="BH5" i="1"/>
  <c r="BK5" i="1"/>
  <c r="BN5" i="1" s="1"/>
  <c r="CY5" i="1"/>
  <c r="CX5" i="1"/>
  <c r="CG5" i="1"/>
  <c r="CO5" i="1"/>
  <c r="CY3" i="1"/>
  <c r="CU3" i="1"/>
  <c r="CS3" i="1"/>
  <c r="CR3" i="1"/>
  <c r="CO3" i="1"/>
  <c r="CM3" i="1"/>
  <c r="CN3" i="1" s="1"/>
  <c r="CG3" i="1"/>
  <c r="CC3" i="1"/>
  <c r="CB3" i="1"/>
  <c r="CA3" i="1"/>
  <c r="BY3" i="1"/>
  <c r="BX3" i="1"/>
  <c r="BX6" i="1"/>
  <c r="CA6" i="1"/>
  <c r="CB6" i="1"/>
  <c r="CC6" i="1"/>
  <c r="CM6" i="1"/>
  <c r="CN6" i="1" s="1"/>
  <c r="CP6" i="1"/>
  <c r="CR6" i="1"/>
  <c r="CU6" i="1"/>
  <c r="CX6" i="1"/>
  <c r="CM14" i="1"/>
  <c r="CN14" i="1" s="1"/>
  <c r="CM13" i="1"/>
  <c r="CN13" i="1" s="1"/>
  <c r="CM12" i="1"/>
  <c r="CM11" i="1"/>
  <c r="CM10" i="1"/>
  <c r="CN10" i="1" s="1"/>
  <c r="CM9" i="1"/>
  <c r="CN9" i="1" s="1"/>
  <c r="CM8" i="1"/>
  <c r="CM7" i="1"/>
  <c r="BX7" i="1"/>
  <c r="CN7" i="1"/>
  <c r="CN8" i="1"/>
  <c r="CN11" i="1"/>
  <c r="CN12" i="1"/>
  <c r="BX8" i="1"/>
  <c r="BX9" i="1"/>
  <c r="BX10" i="1"/>
  <c r="BX11" i="1"/>
  <c r="BX12" i="1"/>
  <c r="BX13" i="1"/>
  <c r="CL12" i="1"/>
  <c r="CD8" i="1"/>
  <c r="CD12" i="1"/>
  <c r="BX14" i="1"/>
  <c r="BY13" i="1"/>
  <c r="BY11" i="1"/>
  <c r="CA11" i="1"/>
  <c r="CB11" i="1"/>
  <c r="CC11" i="1"/>
  <c r="CR11" i="1"/>
  <c r="CS11" i="1"/>
  <c r="CU11" i="1"/>
  <c r="BZ10" i="1"/>
  <c r="CA10" i="1"/>
  <c r="CB10" i="1"/>
  <c r="CC10" i="1"/>
  <c r="CF10" i="1"/>
  <c r="CG10" i="1"/>
  <c r="CO10" i="1"/>
  <c r="CS10" i="1"/>
  <c r="CX10" i="1"/>
  <c r="BY9" i="1"/>
  <c r="BZ9" i="1"/>
  <c r="CA9" i="1"/>
  <c r="CB9" i="1"/>
  <c r="CC9" i="1"/>
  <c r="CG9" i="1"/>
  <c r="CO9" i="1"/>
  <c r="CR9" i="1"/>
  <c r="CS9" i="1"/>
  <c r="CU9" i="1"/>
  <c r="CZ9" i="1"/>
  <c r="DA9" i="1"/>
  <c r="CX12" i="1"/>
  <c r="CU12" i="1"/>
  <c r="CS12" i="1"/>
  <c r="CQ12" i="1"/>
  <c r="CP12" i="1"/>
  <c r="CO12" i="1"/>
  <c r="CG12" i="1"/>
  <c r="CC12" i="1"/>
  <c r="CB12" i="1"/>
  <c r="CA12" i="1"/>
  <c r="BZ12" i="1"/>
  <c r="BY12" i="1"/>
  <c r="CX8" i="1"/>
  <c r="CU8" i="1"/>
  <c r="CS8" i="1"/>
  <c r="CQ8" i="1"/>
  <c r="CP8" i="1"/>
  <c r="CO8" i="1"/>
  <c r="CG8" i="1"/>
  <c r="CC8" i="1"/>
  <c r="CB8" i="1"/>
  <c r="CA8" i="1"/>
  <c r="CU7" i="1"/>
  <c r="CS7" i="1"/>
  <c r="CR7" i="1"/>
  <c r="CC7" i="1"/>
  <c r="CB7" i="1"/>
  <c r="CA7" i="1"/>
  <c r="BZ7" i="1"/>
  <c r="BY7" i="1"/>
  <c r="CX14" i="1"/>
  <c r="CU14" i="1"/>
  <c r="CS14" i="1"/>
  <c r="CR14" i="1"/>
  <c r="CP14" i="1"/>
  <c r="CO14" i="1"/>
  <c r="CG14" i="1"/>
  <c r="CF14" i="1"/>
  <c r="CC14" i="1"/>
  <c r="CB14" i="1"/>
  <c r="CA14" i="1"/>
  <c r="BZ14" i="1"/>
  <c r="BY14" i="1"/>
  <c r="DA13" i="1"/>
  <c r="CZ13" i="1"/>
  <c r="CY13" i="1"/>
  <c r="CX13" i="1"/>
  <c r="CV13" i="1"/>
  <c r="CU13" i="1"/>
  <c r="CS13" i="1"/>
  <c r="CR13" i="1"/>
  <c r="CP13" i="1"/>
  <c r="CO13" i="1"/>
  <c r="CH13" i="1"/>
  <c r="CG13" i="1"/>
  <c r="CE13" i="1"/>
  <c r="CC13" i="1"/>
  <c r="CB13" i="1"/>
  <c r="CA13" i="1"/>
  <c r="BZ13" i="1"/>
  <c r="W7" i="1" l="1"/>
  <c r="CQ7" i="1"/>
  <c r="AR8" i="1"/>
  <c r="BZ8" i="1"/>
  <c r="CR8" i="1"/>
  <c r="W11" i="1"/>
  <c r="CQ11" i="1" s="1"/>
  <c r="BZ11" i="1"/>
  <c r="AR12" i="1"/>
  <c r="CT12" i="1"/>
  <c r="CF8" i="1"/>
  <c r="AR5" i="1"/>
  <c r="CT5" i="1"/>
  <c r="BZ5" i="1"/>
  <c r="BN3" i="1"/>
  <c r="DA3" i="1"/>
  <c r="CZ3" i="1"/>
  <c r="BB3" i="1"/>
  <c r="CV3" i="1"/>
  <c r="CE3" i="1"/>
  <c r="BH7" i="1"/>
  <c r="CY7" i="1" s="1"/>
  <c r="CG7" i="1"/>
  <c r="CX7" i="1"/>
  <c r="CX11" i="1"/>
  <c r="BH11" i="1"/>
  <c r="CG11" i="1"/>
  <c r="CO7" i="1"/>
  <c r="CR12" i="1"/>
  <c r="CY11" i="1"/>
  <c r="CO11" i="1"/>
  <c r="CK13" i="1"/>
  <c r="CR5" i="1"/>
  <c r="DA5" i="1"/>
  <c r="CK5" i="1"/>
  <c r="CJ5" i="1"/>
  <c r="CI5" i="1"/>
  <c r="CQ4" i="1"/>
  <c r="CL4" i="1"/>
  <c r="BH4" i="1"/>
  <c r="CY4" i="1" s="1"/>
  <c r="CX4" i="1"/>
  <c r="CG4" i="1"/>
  <c r="CT7" i="1"/>
  <c r="BK8" i="1"/>
  <c r="CH8" i="1"/>
  <c r="CK9" i="1"/>
  <c r="CI9" i="1"/>
  <c r="CH10" i="1"/>
  <c r="CY10" i="1"/>
  <c r="BK10" i="1"/>
  <c r="BK12" i="1"/>
  <c r="CZ12" i="1"/>
  <c r="CF12" i="1"/>
  <c r="CZ14" i="1"/>
  <c r="CH14" i="1"/>
  <c r="BK14" i="1"/>
  <c r="CZ5" i="1"/>
  <c r="CT3" i="1"/>
  <c r="AR9" i="1"/>
  <c r="CT9" i="1"/>
  <c r="CT13" i="1"/>
  <c r="BY8" i="1"/>
  <c r="CY9" i="1"/>
  <c r="CH9" i="1"/>
  <c r="CY6" i="1"/>
  <c r="CF3" i="1"/>
  <c r="CF5" i="1"/>
  <c r="AR6" i="1"/>
  <c r="BH6" i="1"/>
  <c r="W9" i="1"/>
  <c r="AR10" i="1"/>
  <c r="CR10" i="1"/>
  <c r="W13" i="1"/>
  <c r="AR14" i="1"/>
  <c r="CH5" i="1"/>
  <c r="W5" i="1"/>
  <c r="BY5" i="1"/>
  <c r="W3" i="1"/>
  <c r="AR4" i="1"/>
  <c r="CR4" i="1"/>
  <c r="W6" i="1"/>
  <c r="BY6" i="1"/>
  <c r="CO6" i="1"/>
  <c r="AR7" i="1"/>
  <c r="W10" i="1"/>
  <c r="BY10" i="1"/>
  <c r="AR11" i="1"/>
  <c r="W14" i="1"/>
  <c r="CE11" i="1" l="1"/>
  <c r="CV11" i="1"/>
  <c r="BB11" i="1"/>
  <c r="CV4" i="1"/>
  <c r="CT4" i="1"/>
  <c r="CE4" i="1"/>
  <c r="BB4" i="1"/>
  <c r="CW4" i="1" s="1"/>
  <c r="CV10" i="1"/>
  <c r="CT10" i="1"/>
  <c r="CE10" i="1"/>
  <c r="BB10" i="1"/>
  <c r="BN10" i="1"/>
  <c r="BN8" i="1"/>
  <c r="DA8" i="1" s="1"/>
  <c r="CL3" i="1"/>
  <c r="CD3" i="1"/>
  <c r="CW3" i="1"/>
  <c r="BB14" i="1"/>
  <c r="CW14" i="1" s="1"/>
  <c r="CT14" i="1"/>
  <c r="CE14" i="1"/>
  <c r="CL9" i="1"/>
  <c r="CD9" i="1"/>
  <c r="CQ9" i="1"/>
  <c r="CQ3" i="1"/>
  <c r="BB5" i="1"/>
  <c r="CV5" i="1" s="1"/>
  <c r="CE5" i="1"/>
  <c r="BB12" i="1"/>
  <c r="CW12" i="1" s="1"/>
  <c r="CV12" i="1"/>
  <c r="CE12" i="1"/>
  <c r="CD7" i="1"/>
  <c r="CL7" i="1"/>
  <c r="CW7" i="1"/>
  <c r="CD14" i="1"/>
  <c r="CL14" i="1"/>
  <c r="CQ14" i="1"/>
  <c r="CD10" i="1"/>
  <c r="CW10" i="1"/>
  <c r="CL10" i="1"/>
  <c r="CD6" i="1"/>
  <c r="CL6" i="1"/>
  <c r="CL13" i="1"/>
  <c r="CD13" i="1"/>
  <c r="CW13" i="1"/>
  <c r="CJ13" i="1"/>
  <c r="CQ13" i="1"/>
  <c r="CH6" i="1"/>
  <c r="BK6" i="1"/>
  <c r="CF6" i="1"/>
  <c r="CZ6" i="1"/>
  <c r="BN14" i="1"/>
  <c r="CZ10" i="1"/>
  <c r="CK3" i="1"/>
  <c r="CJ3" i="1"/>
  <c r="CI3" i="1"/>
  <c r="CQ10" i="1"/>
  <c r="CQ6" i="1"/>
  <c r="CT11" i="1"/>
  <c r="BB7" i="1"/>
  <c r="CE7" i="1"/>
  <c r="CV7" i="1"/>
  <c r="CD5" i="1"/>
  <c r="CL5" i="1"/>
  <c r="CQ5" i="1"/>
  <c r="BB6" i="1"/>
  <c r="CV6" i="1" s="1"/>
  <c r="CE6" i="1"/>
  <c r="CT6" i="1"/>
  <c r="BB9" i="1"/>
  <c r="CW9" i="1" s="1"/>
  <c r="CE9" i="1"/>
  <c r="BN12" i="1"/>
  <c r="DA12" i="1"/>
  <c r="CZ8" i="1"/>
  <c r="CF11" i="1"/>
  <c r="BK11" i="1"/>
  <c r="CH11" i="1"/>
  <c r="BB8" i="1"/>
  <c r="CW8" i="1" s="1"/>
  <c r="CE8" i="1"/>
  <c r="CV8" i="1"/>
  <c r="CT8" i="1"/>
  <c r="CF4" i="1"/>
  <c r="BK4" i="1"/>
  <c r="CH4" i="1"/>
  <c r="BK7" i="1"/>
  <c r="CF7" i="1"/>
  <c r="CZ7" i="1"/>
  <c r="CH7" i="1"/>
  <c r="CD11" i="1"/>
  <c r="CW11" i="1"/>
  <c r="CL11" i="1"/>
  <c r="CJ9" i="1"/>
  <c r="BN4" i="1" l="1"/>
  <c r="DA4" i="1"/>
  <c r="CK14" i="1"/>
  <c r="CI14" i="1"/>
  <c r="CJ14" i="1"/>
  <c r="CW6" i="1"/>
  <c r="CJ10" i="1"/>
  <c r="CK10" i="1"/>
  <c r="CI10" i="1"/>
  <c r="BN11" i="1"/>
  <c r="DA11" i="1" s="1"/>
  <c r="CK12" i="1"/>
  <c r="CI12" i="1"/>
  <c r="CJ12" i="1"/>
  <c r="CV14" i="1"/>
  <c r="BN7" i="1"/>
  <c r="CZ4" i="1"/>
  <c r="CK8" i="1"/>
  <c r="CI8" i="1"/>
  <c r="CJ8" i="1"/>
  <c r="CZ11" i="1"/>
  <c r="CV9" i="1"/>
  <c r="CW5" i="1"/>
  <c r="DA14" i="1"/>
  <c r="BN6" i="1"/>
  <c r="DA6" i="1" s="1"/>
  <c r="DA10" i="1"/>
  <c r="CI7" i="1" l="1"/>
  <c r="CJ7" i="1"/>
  <c r="CK7" i="1"/>
  <c r="CK6" i="1"/>
  <c r="CI6" i="1"/>
  <c r="CJ6" i="1"/>
  <c r="CJ11" i="1"/>
  <c r="CK11" i="1"/>
  <c r="CI11" i="1"/>
  <c r="DA7" i="1"/>
  <c r="CJ4" i="1"/>
  <c r="CK4" i="1"/>
  <c r="CI4" i="1"/>
</calcChain>
</file>

<file path=xl/sharedStrings.xml><?xml version="1.0" encoding="utf-8"?>
<sst xmlns="http://schemas.openxmlformats.org/spreadsheetml/2006/main" count="126" uniqueCount="107">
  <si>
    <t>NIT</t>
  </si>
  <si>
    <t>SECTOR</t>
  </si>
  <si>
    <t>SUBSECTOR</t>
  </si>
  <si>
    <t>CIUDAD</t>
  </si>
  <si>
    <t>DEPARTAMENTO</t>
  </si>
  <si>
    <t>AÑO</t>
  </si>
  <si>
    <t>11 DISPONIBLE</t>
  </si>
  <si>
    <t>12 INVERSIONES (CP)</t>
  </si>
  <si>
    <t>13 DEUDORES (CP)</t>
  </si>
  <si>
    <t>14 INVENTARIOS</t>
  </si>
  <si>
    <t>17 DIFERIDOS (CP)</t>
  </si>
  <si>
    <t>TOTAL ACTIVO CORRIENTE</t>
  </si>
  <si>
    <t>12 INVERSIONES (LP)</t>
  </si>
  <si>
    <t>13 DEUDORES (LP)</t>
  </si>
  <si>
    <t>16 INTANGIBLES</t>
  </si>
  <si>
    <t>17 DIFERIDOS (LP)</t>
  </si>
  <si>
    <t>18 OTROS ACTIVOS</t>
  </si>
  <si>
    <t>19 VALORIZACIONES</t>
  </si>
  <si>
    <t>TOTAL ACTIVO NO CORRIENTE</t>
  </si>
  <si>
    <t>TOTAL ACTIVO</t>
  </si>
  <si>
    <t>21 OBLIGACIONES FINANCIERAS (CP)</t>
  </si>
  <si>
    <t>22 PROVEEDORES (CP)</t>
  </si>
  <si>
    <t>23 CUENTAS POR PAGAR (CP)</t>
  </si>
  <si>
    <t>25 OBLIGACIONES LABORALES (CP)</t>
  </si>
  <si>
    <t>27 DIFERIDOS (CP)</t>
  </si>
  <si>
    <t>28 OTROS PASIVOS (CP)</t>
  </si>
  <si>
    <t>TOTAL PASIVO CORRIENTE</t>
  </si>
  <si>
    <t>21 OBLIGACIONES FINANCIERAS (LP)</t>
  </si>
  <si>
    <t>22 PROVEEDORES (LP)</t>
  </si>
  <si>
    <t>23 CUENTAS POR PAGAR (LP)</t>
  </si>
  <si>
    <t>25 OBLIGACIONES LABORALES (LP)</t>
  </si>
  <si>
    <t>27 DIFERIDOS (LP)</t>
  </si>
  <si>
    <t>28 OTROS PASIVOS (LP)</t>
  </si>
  <si>
    <t>31 CAPITAL SOCIAL</t>
  </si>
  <si>
    <t>32 SUPERAVIT DE CAPITAL</t>
  </si>
  <si>
    <t>33 RESERVAS</t>
  </si>
  <si>
    <t>34 REVALORIZACION DEL PATRIMONIO</t>
  </si>
  <si>
    <t>35 DIVIDEN O PARTC.DECRETADAS EN ACC.O CUOTAS</t>
  </si>
  <si>
    <t>36 RESULTADOS DEL EJERCICIO</t>
  </si>
  <si>
    <t>37 RESULTADOS DE EJERCICIOS ANTERIORES</t>
  </si>
  <si>
    <t>38 SUPERAVIT POR VALORIZACIONES</t>
  </si>
  <si>
    <t>Flujo Neto de Operación</t>
  </si>
  <si>
    <t>Flujo de Actividades Inversión</t>
  </si>
  <si>
    <t>Flujo de Actividades Financiación</t>
  </si>
  <si>
    <t>Razón Corriente</t>
  </si>
  <si>
    <t>Prueba Ácida</t>
  </si>
  <si>
    <t>Rotación de Inventario</t>
  </si>
  <si>
    <t>Rotación de Cartera</t>
  </si>
  <si>
    <t>Rotación de Activos Fijos</t>
  </si>
  <si>
    <t>Rotación Total de Activos</t>
  </si>
  <si>
    <t>Deuda a Patrimonio</t>
  </si>
  <si>
    <t>Cobertura de Intereses</t>
  </si>
  <si>
    <t>Margen Bruto de Utilidad</t>
  </si>
  <si>
    <t>Margen Operacional de Utilidad</t>
  </si>
  <si>
    <t>Margen Neto de Utilidades</t>
  </si>
  <si>
    <t>Retornos Sobre Activos</t>
  </si>
  <si>
    <t>Retornos Sobre Patrimonio</t>
  </si>
  <si>
    <t>Multipli.
Apalanca.</t>
  </si>
  <si>
    <t>EBITDA</t>
  </si>
  <si>
    <t>Margen EBITDA</t>
  </si>
  <si>
    <t>ACT CP</t>
  </si>
  <si>
    <t>ACT LP</t>
  </si>
  <si>
    <t>ACTIVO</t>
  </si>
  <si>
    <t>PAS CP</t>
  </si>
  <si>
    <t>PAS LP</t>
  </si>
  <si>
    <t>PASIVO</t>
  </si>
  <si>
    <t>PAT</t>
  </si>
  <si>
    <t>PAS+PAT</t>
  </si>
  <si>
    <t>ACT-(PAS+PAT)</t>
  </si>
  <si>
    <t>BRUTA</t>
  </si>
  <si>
    <t>OPERA</t>
  </si>
  <si>
    <t>ANTES IMP</t>
  </si>
  <si>
    <t>NETA</t>
  </si>
  <si>
    <t>Depreciaciones (+)</t>
  </si>
  <si>
    <t>Amortizaciones (+)</t>
  </si>
  <si>
    <t>TOTAL PASIVO NO CORRIENTE</t>
  </si>
  <si>
    <t>TOTAL PASIVO</t>
  </si>
  <si>
    <t>INGRESOS OPERACIONALES</t>
  </si>
  <si>
    <t>COSTO VENTAS Y PRESTACION SERVICIOS</t>
  </si>
  <si>
    <t>TOTAL PASIVO Y PATRIMONIO</t>
  </si>
  <si>
    <t>UTILIDAD BRUTA</t>
  </si>
  <si>
    <t>GASTOS OPERACIONALES ADMON.</t>
  </si>
  <si>
    <t>GASTOS OPERACIONALES DE VENTAS</t>
  </si>
  <si>
    <t>UTILIDAD OPERACIONAL</t>
  </si>
  <si>
    <t>INGRESOS NO OPERACIONALES</t>
  </si>
  <si>
    <t>GASTOS NO OPERACIONALES</t>
  </si>
  <si>
    <t>UTILIDAD NETA ANTES DE IMPUESTOS</t>
  </si>
  <si>
    <t>AJUSTES POR INFLACION</t>
  </si>
  <si>
    <t>GANANCIAS Y PERDIDAS</t>
  </si>
  <si>
    <t>15 PROPIEDADES PLANTA Y EQUIPO NETO</t>
  </si>
  <si>
    <t>24 IMPUESTOS GRAVAMENES Y TASAS (CP)</t>
  </si>
  <si>
    <t>26 PASIVOS ESTIMADOS Y PROVISIONES (CP)</t>
  </si>
  <si>
    <t>29 BONOS Y PAPELES COMERCIALES (CP)</t>
  </si>
  <si>
    <t>24 IMPUESTOS GRAVAMENES Y TASAS (LP)</t>
  </si>
  <si>
    <t>26 PASIVOS ESTIMADOS Y PROVISIONES (LP)</t>
  </si>
  <si>
    <t>29 BONOS Y PAPELES COMERCIALES (LP)</t>
  </si>
  <si>
    <t>IMPUESTOS DE RENTA Y COMPLEMENTARIOS</t>
  </si>
  <si>
    <t>TOTAL PATRIMONIO</t>
  </si>
  <si>
    <t>Provisiones (+)</t>
  </si>
  <si>
    <t>Flujo de Caja Neto</t>
  </si>
  <si>
    <t>Flujo de Caja Libre</t>
  </si>
  <si>
    <t>EMPRESA
(Cifras en $ Miles)</t>
  </si>
  <si>
    <t>Intereses Pagados</t>
  </si>
  <si>
    <t>Dividendos Pagados</t>
  </si>
  <si>
    <t>Medellín</t>
  </si>
  <si>
    <t>Empresa</t>
  </si>
  <si>
    <t>Favor diligenciar la información en las casillas en amarillo. Como mínimo se debe reportar la información completa de los años  2013, 2014 y 2015.                                                    Adicionalmente, si pueden, enviar el  2016 hasta el último mes actualizado.                                                                                              Si la empresa quiere reportar un mayor número de años, tanto mejor para permitir realizar análisis más completos.       El formato es el mismo en el cual las empresas reportan su información financiera a la Superintendencia de Sociedades.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</si>
</sst>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0.0%"/>
  </numFmts>
  <fonts count="7" x14ac:knownFonts="1">
    <font>
      <sz val="11"/>
      <color theme="1"/>
      <name val="Calibri"/>
      <family val="2"/>
      <scheme val="minor"/>
    </font>
    <font>
      <sz val="11"/>
      <color theme="1"/>
      <name val="Calibri"/>
      <family val="2"/>
      <scheme val="minor"/>
    </font>
    <font>
      <sz val="10"/>
      <name val="Arial"/>
      <family val="2"/>
    </font>
    <font>
      <sz val="10"/>
      <color theme="1"/>
      <name val="Palatino Linotype"/>
      <family val="1"/>
    </font>
    <font>
      <b/>
      <sz val="10"/>
      <name val="Palatino Linotype"/>
      <family val="1"/>
    </font>
    <font>
      <b/>
      <sz val="10"/>
      <color theme="0"/>
      <name val="Palatino Linotype"/>
      <family val="1"/>
    </font>
    <font>
      <sz val="11"/>
      <color indexed="8"/>
      <name val="Calibri"/>
      <family val="2"/>
    </font>
  </fonts>
  <fills count="22">
    <fill>
      <patternFill patternType="none"/>
    </fill>
    <fill>
      <patternFill patternType="gray125"/>
    </fill>
    <fill>
      <patternFill patternType="solid">
        <fgColor theme="5"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2" tint="-0.499984740745262"/>
        <bgColor theme="4"/>
      </patternFill>
    </fill>
    <fill>
      <patternFill patternType="solid">
        <fgColor theme="5"/>
        <bgColor theme="4"/>
      </patternFill>
    </fill>
    <fill>
      <patternFill patternType="solid">
        <fgColor theme="6"/>
        <bgColor theme="4"/>
      </patternFill>
    </fill>
    <fill>
      <patternFill patternType="solid">
        <fgColor theme="8"/>
        <bgColor theme="4"/>
      </patternFill>
    </fill>
    <fill>
      <patternFill patternType="solid">
        <fgColor theme="7" tint="0.39997558519241921"/>
        <bgColor theme="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00"/>
        <bgColor indexed="64"/>
      </patternFill>
    </fill>
  </fills>
  <borders count="4">
    <border>
      <left/>
      <right/>
      <top/>
      <bottom/>
      <diagonal/>
    </border>
    <border>
      <left/>
      <right/>
      <top/>
      <bottom style="thin">
        <color auto="1"/>
      </bottom>
      <diagonal/>
    </border>
    <border>
      <left style="thin">
        <color theme="4" tint="0.39997558519241921"/>
      </left>
      <right/>
      <top/>
      <bottom style="thin">
        <color auto="1"/>
      </bottom>
      <diagonal/>
    </border>
    <border>
      <left style="thin">
        <color theme="4" tint="0.39997558519241921"/>
      </left>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1" fontId="2" fillId="0" borderId="0" applyFont="0" applyFill="0" applyBorder="0" applyAlignment="0" applyProtection="0"/>
    <xf numFmtId="0" fontId="2" fillId="0" borderId="0"/>
    <xf numFmtId="43" fontId="6" fillId="0" borderId="0" applyFont="0" applyFill="0" applyBorder="0" applyAlignment="0" applyProtection="0"/>
  </cellStyleXfs>
  <cellXfs count="71">
    <xf numFmtId="0" fontId="0" fillId="0" borderId="0" xfId="0"/>
    <xf numFmtId="0" fontId="3" fillId="0" borderId="0" xfId="0" applyFont="1" applyBorder="1" applyAlignment="1">
      <alignment vertical="center"/>
    </xf>
    <xf numFmtId="0" fontId="3" fillId="0" borderId="0" xfId="0" applyFont="1" applyAlignment="1">
      <alignment vertical="center"/>
    </xf>
    <xf numFmtId="10" fontId="3" fillId="0" borderId="0" xfId="2" applyNumberFormat="1" applyFont="1" applyAlignment="1">
      <alignment horizontal="center" vertical="center"/>
    </xf>
    <xf numFmtId="37" fontId="3" fillId="0" borderId="0" xfId="0" applyNumberFormat="1" applyFont="1" applyAlignment="1">
      <alignment horizontal="center" vertical="center"/>
    </xf>
    <xf numFmtId="0" fontId="4" fillId="4" borderId="0" xfId="0" applyFont="1" applyFill="1" applyBorder="1" applyAlignment="1">
      <alignment horizontal="center" vertical="center" wrapText="1"/>
    </xf>
    <xf numFmtId="0" fontId="4" fillId="14" borderId="0" xfId="0" applyFont="1" applyFill="1" applyBorder="1" applyAlignment="1">
      <alignment horizontal="center" vertical="center" wrapText="1"/>
    </xf>
    <xf numFmtId="0" fontId="4" fillId="15" borderId="0" xfId="0" applyFont="1" applyFill="1" applyBorder="1" applyAlignment="1">
      <alignment horizontal="center" vertical="center" wrapText="1"/>
    </xf>
    <xf numFmtId="0" fontId="4" fillId="16" borderId="0" xfId="0" applyFont="1" applyFill="1" applyBorder="1" applyAlignment="1">
      <alignment horizontal="center" vertical="center" wrapText="1"/>
    </xf>
    <xf numFmtId="0" fontId="4" fillId="18" borderId="0" xfId="0" applyFont="1" applyFill="1" applyBorder="1" applyAlignment="1">
      <alignment horizontal="center" vertical="center" wrapText="1"/>
    </xf>
    <xf numFmtId="0" fontId="4" fillId="17" borderId="0" xfId="0" applyFont="1" applyFill="1" applyBorder="1" applyAlignment="1">
      <alignment horizontal="center" vertical="center" wrapText="1"/>
    </xf>
    <xf numFmtId="0" fontId="5" fillId="14"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Alignment="1">
      <alignment horizontal="center" vertical="center"/>
    </xf>
    <xf numFmtId="37" fontId="3" fillId="0" borderId="0" xfId="1" applyNumberFormat="1" applyFont="1" applyBorder="1" applyAlignment="1">
      <alignment vertical="center"/>
    </xf>
    <xf numFmtId="0" fontId="3" fillId="20" borderId="0" xfId="0" applyFont="1" applyFill="1" applyBorder="1" applyAlignment="1">
      <alignment vertical="center"/>
    </xf>
    <xf numFmtId="3" fontId="3" fillId="0" borderId="0" xfId="0" applyNumberFormat="1" applyFont="1" applyAlignment="1">
      <alignment vertical="center"/>
    </xf>
    <xf numFmtId="2" fontId="3" fillId="0" borderId="0" xfId="0" applyNumberFormat="1" applyFont="1" applyAlignment="1">
      <alignment vertical="center"/>
    </xf>
    <xf numFmtId="164" fontId="3" fillId="0" borderId="0" xfId="0" applyNumberFormat="1" applyFont="1" applyAlignment="1">
      <alignment vertical="center"/>
    </xf>
    <xf numFmtId="37" fontId="3" fillId="0" borderId="0" xfId="0" applyNumberFormat="1" applyFont="1" applyAlignment="1">
      <alignment vertical="center"/>
    </xf>
    <xf numFmtId="0" fontId="3" fillId="0" borderId="0" xfId="0" applyFont="1" applyFill="1" applyAlignment="1">
      <alignment vertical="center"/>
    </xf>
    <xf numFmtId="164" fontId="3" fillId="0" borderId="0" xfId="2" applyNumberFormat="1" applyFont="1" applyAlignment="1">
      <alignment vertical="center"/>
    </xf>
    <xf numFmtId="3" fontId="3" fillId="21" borderId="0" xfId="0" applyNumberFormat="1" applyFont="1" applyFill="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19" borderId="0" xfId="0" applyFont="1" applyFill="1" applyBorder="1" applyAlignment="1">
      <alignment vertical="center"/>
    </xf>
    <xf numFmtId="0" fontId="3" fillId="0" borderId="0" xfId="0" applyFont="1" applyBorder="1" applyAlignment="1">
      <alignment vertical="center"/>
    </xf>
    <xf numFmtId="0" fontId="3" fillId="19" borderId="0"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3" fillId="19" borderId="0" xfId="0" applyFont="1" applyFill="1" applyAlignment="1">
      <alignment vertical="center"/>
    </xf>
    <xf numFmtId="3" fontId="3" fillId="19" borderId="0" xfId="0" applyNumberFormat="1" applyFont="1" applyFill="1" applyAlignment="1">
      <alignment vertical="center"/>
    </xf>
    <xf numFmtId="0" fontId="4" fillId="5" borderId="0" xfId="3" applyNumberFormat="1" applyFont="1" applyFill="1" applyBorder="1" applyAlignment="1">
      <alignment horizontal="center" vertical="center" wrapText="1"/>
    </xf>
    <xf numFmtId="0" fontId="4" fillId="4" borderId="0" xfId="3" applyNumberFormat="1" applyFont="1" applyFill="1" applyBorder="1" applyAlignment="1">
      <alignment horizontal="center" vertical="center" wrapText="1"/>
    </xf>
    <xf numFmtId="0" fontId="4" fillId="6" borderId="0" xfId="3" applyNumberFormat="1" applyFont="1" applyFill="1" applyBorder="1" applyAlignment="1">
      <alignment horizontal="center" vertical="center" wrapText="1"/>
    </xf>
    <xf numFmtId="0" fontId="4" fillId="7" borderId="0" xfId="3" applyNumberFormat="1" applyFont="1" applyFill="1" applyBorder="1" applyAlignment="1">
      <alignment horizontal="center" vertical="center" wrapText="1"/>
    </xf>
    <xf numFmtId="0" fontId="4" fillId="8" borderId="0" xfId="3" applyNumberFormat="1" applyFont="1" applyFill="1" applyBorder="1" applyAlignment="1">
      <alignment horizontal="center" vertical="center" wrapText="1"/>
    </xf>
    <xf numFmtId="0" fontId="4" fillId="2" borderId="0" xfId="3" applyNumberFormat="1" applyFont="1" applyFill="1" applyBorder="1" applyAlignment="1">
      <alignment horizontal="center" vertical="center" wrapText="1"/>
    </xf>
    <xf numFmtId="0" fontId="4" fillId="9" borderId="0" xfId="3" applyNumberFormat="1" applyFont="1" applyFill="1" applyBorder="1" applyAlignment="1">
      <alignment horizontal="center" vertical="center" wrapText="1"/>
    </xf>
    <xf numFmtId="0" fontId="4" fillId="3" borderId="0" xfId="3" applyNumberFormat="1" applyFont="1" applyFill="1" applyBorder="1" applyAlignment="1">
      <alignment horizontal="center" vertical="center" wrapText="1"/>
    </xf>
    <xf numFmtId="0" fontId="4" fillId="11" borderId="0" xfId="3" applyNumberFormat="1" applyFont="1" applyFill="1" applyBorder="1" applyAlignment="1">
      <alignment horizontal="center" vertical="center" wrapText="1"/>
    </xf>
    <xf numFmtId="0" fontId="4" fillId="12" borderId="0" xfId="3" applyNumberFormat="1" applyFont="1" applyFill="1" applyBorder="1" applyAlignment="1">
      <alignment horizontal="center" vertical="center" wrapText="1"/>
    </xf>
    <xf numFmtId="0" fontId="4" fillId="13" borderId="0" xfId="3" applyNumberFormat="1" applyFont="1" applyFill="1" applyBorder="1" applyAlignment="1">
      <alignment horizontal="center" vertical="center" wrapText="1"/>
    </xf>
    <xf numFmtId="3" fontId="3" fillId="0" borderId="1" xfId="0" applyNumberFormat="1" applyFont="1" applyBorder="1" applyAlignment="1">
      <alignment vertical="center"/>
    </xf>
    <xf numFmtId="0" fontId="3" fillId="20" borderId="1" xfId="0" applyFont="1" applyFill="1" applyBorder="1" applyAlignment="1">
      <alignment vertical="center"/>
    </xf>
    <xf numFmtId="2" fontId="3" fillId="19" borderId="0" xfId="0" applyNumberFormat="1" applyFont="1" applyFill="1" applyAlignment="1">
      <alignment vertical="center"/>
    </xf>
    <xf numFmtId="2" fontId="3" fillId="0" borderId="1" xfId="0" applyNumberFormat="1" applyFont="1" applyBorder="1" applyAlignment="1">
      <alignment vertical="center"/>
    </xf>
    <xf numFmtId="164" fontId="3" fillId="19" borderId="0" xfId="2" applyNumberFormat="1" applyFont="1" applyFill="1" applyAlignment="1">
      <alignment vertical="center"/>
    </xf>
    <xf numFmtId="164" fontId="3" fillId="0" borderId="1" xfId="2" applyNumberFormat="1" applyFont="1" applyBorder="1" applyAlignment="1">
      <alignment vertical="center"/>
    </xf>
    <xf numFmtId="164" fontId="3" fillId="19" borderId="0" xfId="0" applyNumberFormat="1" applyFont="1" applyFill="1" applyAlignment="1">
      <alignment vertical="center"/>
    </xf>
    <xf numFmtId="164" fontId="3" fillId="0" borderId="1" xfId="0" applyNumberFormat="1" applyFont="1" applyBorder="1" applyAlignment="1">
      <alignment vertical="center"/>
    </xf>
    <xf numFmtId="37" fontId="3" fillId="19" borderId="0" xfId="0" applyNumberFormat="1" applyFont="1" applyFill="1" applyAlignment="1">
      <alignment vertical="center"/>
    </xf>
    <xf numFmtId="37" fontId="3" fillId="0" borderId="1" xfId="0" applyNumberFormat="1" applyFont="1" applyBorder="1" applyAlignment="1">
      <alignment vertical="center"/>
    </xf>
    <xf numFmtId="0" fontId="4" fillId="4" borderId="3" xfId="0" applyFont="1" applyFill="1" applyBorder="1" applyAlignment="1">
      <alignment horizontal="center" vertical="center"/>
    </xf>
    <xf numFmtId="0" fontId="4" fillId="4" borderId="0" xfId="0" applyFont="1" applyFill="1" applyBorder="1" applyAlignment="1">
      <alignment horizontal="center" vertical="center"/>
    </xf>
    <xf numFmtId="0" fontId="4" fillId="10" borderId="0" xfId="3" applyNumberFormat="1" applyFont="1" applyFill="1" applyBorder="1" applyAlignment="1">
      <alignment horizontal="center" vertical="center" wrapText="1"/>
    </xf>
    <xf numFmtId="37" fontId="3" fillId="19" borderId="3" xfId="1" applyNumberFormat="1" applyFont="1" applyFill="1" applyBorder="1" applyAlignment="1">
      <alignment vertical="center"/>
    </xf>
    <xf numFmtId="37" fontId="3" fillId="0" borderId="3" xfId="1" applyNumberFormat="1" applyFont="1" applyBorder="1" applyAlignment="1">
      <alignment vertical="center"/>
    </xf>
    <xf numFmtId="37" fontId="3" fillId="0" borderId="2" xfId="1" applyNumberFormat="1" applyFont="1" applyBorder="1" applyAlignment="1">
      <alignment vertical="center"/>
    </xf>
    <xf numFmtId="37" fontId="3" fillId="0" borderId="3" xfId="1" applyNumberFormat="1" applyFont="1" applyFill="1" applyBorder="1" applyAlignment="1">
      <alignment vertical="center"/>
    </xf>
    <xf numFmtId="3" fontId="3" fillId="0" borderId="0" xfId="0" applyNumberFormat="1" applyFont="1" applyFill="1" applyAlignment="1">
      <alignment vertical="center"/>
    </xf>
    <xf numFmtId="2" fontId="3" fillId="0" borderId="0" xfId="0" applyNumberFormat="1" applyFont="1" applyFill="1" applyAlignment="1">
      <alignment vertical="center"/>
    </xf>
    <xf numFmtId="164" fontId="3" fillId="0" borderId="0" xfId="2" applyNumberFormat="1" applyFont="1" applyFill="1" applyAlignment="1">
      <alignment vertical="center"/>
    </xf>
    <xf numFmtId="164" fontId="3" fillId="0" borderId="0" xfId="0" applyNumberFormat="1" applyFont="1" applyFill="1" applyAlignment="1">
      <alignment vertical="center"/>
    </xf>
    <xf numFmtId="37" fontId="3" fillId="0" borderId="0" xfId="0" applyNumberFormat="1" applyFont="1" applyFill="1" applyAlignment="1">
      <alignment vertical="center"/>
    </xf>
    <xf numFmtId="0" fontId="3" fillId="19" borderId="0" xfId="0" applyFont="1" applyFill="1" applyAlignment="1">
      <alignment horizontal="right" vertical="center"/>
    </xf>
    <xf numFmtId="0" fontId="3" fillId="0" borderId="0" xfId="0" applyFont="1" applyFill="1" applyAlignment="1">
      <alignment horizontal="right" vertical="center"/>
    </xf>
    <xf numFmtId="3" fontId="3" fillId="21" borderId="0" xfId="0" applyNumberFormat="1" applyFont="1" applyFill="1" applyBorder="1" applyAlignment="1">
      <alignment vertical="center"/>
    </xf>
    <xf numFmtId="3" fontId="3" fillId="21" borderId="1" xfId="0" applyNumberFormat="1" applyFont="1" applyFill="1" applyBorder="1" applyAlignment="1">
      <alignment vertical="center"/>
    </xf>
    <xf numFmtId="0" fontId="3" fillId="0" borderId="0" xfId="0" applyFont="1" applyFill="1" applyBorder="1" applyAlignment="1">
      <alignment vertical="center" wrapText="1"/>
    </xf>
    <xf numFmtId="0" fontId="3" fillId="21" borderId="0" xfId="0" applyFont="1" applyFill="1" applyAlignment="1">
      <alignment horizontal="left" vertical="top" wrapText="1"/>
    </xf>
  </cellXfs>
  <cellStyles count="7">
    <cellStyle name="Comma" xfId="1" builtinId="3"/>
    <cellStyle name="Millares [0] 2" xfId="4"/>
    <cellStyle name="Millares 2" xfId="6"/>
    <cellStyle name="Normal" xfId="0" builtinId="0"/>
    <cellStyle name="Normal 2" xfId="3"/>
    <cellStyle name="Normal 3" xfId="5"/>
    <cellStyle name="Percent" xfId="2" builtinId="5"/>
  </cellStyles>
  <dxfs count="3">
    <dxf>
      <fill>
        <patternFill>
          <bgColor theme="0" tint="-4.9989318521683403E-2"/>
        </patternFill>
      </fill>
    </dxf>
    <dxf>
      <font>
        <b/>
        <i val="0"/>
      </font>
      <fill>
        <patternFill>
          <bgColor theme="4" tint="0.79998168889431442"/>
        </patternFill>
      </fill>
      <border>
        <bottom style="thin">
          <color auto="1"/>
        </bottom>
      </border>
    </dxf>
    <dxf>
      <border>
        <bottom style="thin">
          <color auto="1"/>
        </bottom>
      </border>
    </dxf>
  </dxfs>
  <tableStyles count="1" defaultTableStyle="TableStyleMedium2" defaultPivotStyle="PivotStyleLight16">
    <tableStyle name="CIP" pivot="0" count="3">
      <tableStyleElement type="wholeTable" dxfId="2"/>
      <tableStyleElement type="headerRow" dxfId="1"/>
      <tableStyleElement type="secondRowStripe" dxfId="0"/>
    </tableStyle>
  </tableStyles>
  <colors>
    <mruColors>
      <color rgb="FF0000FF"/>
      <color rgb="FFC10000"/>
      <color rgb="FF006097"/>
      <color rgb="FF996D13"/>
      <color rgb="FFFF0062"/>
      <color rgb="FFFD2FD1"/>
      <color rgb="FF99FF99"/>
      <color rgb="FFFF9999"/>
      <color rgb="FFDDDDDD"/>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DC24"/>
  <sheetViews>
    <sheetView showGridLines="0" tabSelected="1" topLeftCell="C2" workbookViewId="0">
      <pane xSplit="6" ySplit="1" topLeftCell="I3" activePane="bottomRight" state="frozen"/>
      <selection activeCell="CD26" sqref="CD26"/>
      <selection pane="topRight" activeCell="CD26" sqref="CD26"/>
      <selection pane="bottomLeft" activeCell="CD26" sqref="CD26"/>
      <selection pane="bottomRight" activeCell="I21" sqref="I21"/>
    </sheetView>
  </sheetViews>
  <sheetFormatPr defaultColWidth="10.85546875" defaultRowHeight="15" outlineLevelCol="1" x14ac:dyDescent="0.25"/>
  <cols>
    <col min="1" max="1" width="2.7109375" style="1" customWidth="1"/>
    <col min="2" max="2" width="11.42578125" style="14" bestFit="1" customWidth="1"/>
    <col min="3" max="3" width="27.7109375" style="2" bestFit="1" customWidth="1"/>
    <col min="4" max="4" width="36" style="2" hidden="1" customWidth="1" outlineLevel="1"/>
    <col min="5" max="5" width="28.28515625" style="2" hidden="1" customWidth="1" outlineLevel="1"/>
    <col min="6" max="6" width="13.42578125" style="2" hidden="1" customWidth="1" outlineLevel="1"/>
    <col min="7" max="7" width="18" style="2" hidden="1" customWidth="1" outlineLevel="1"/>
    <col min="8" max="8" width="18.28515625" style="2" bestFit="1" customWidth="1" collapsed="1"/>
    <col min="9" max="13" width="11.42578125" style="2" customWidth="1" outlineLevel="1"/>
    <col min="14" max="14" width="11.42578125" style="2" customWidth="1"/>
    <col min="15" max="21" width="11.42578125" style="2" customWidth="1" outlineLevel="1"/>
    <col min="22" max="23" width="11.42578125" style="2" customWidth="1"/>
    <col min="24" max="32" width="11.42578125" style="2" customWidth="1" outlineLevel="1"/>
    <col min="33" max="33" width="11.42578125" style="2" customWidth="1"/>
    <col min="34" max="42" width="11.42578125" style="2" customWidth="1" outlineLevel="1"/>
    <col min="43" max="44" width="11.42578125" style="2" customWidth="1"/>
    <col min="45" max="53" width="11.42578125" style="2" customWidth="1" outlineLevel="1"/>
    <col min="54" max="66" width="11.42578125" style="2" customWidth="1"/>
    <col min="67" max="68" width="11.42578125" style="29" customWidth="1"/>
    <col min="69" max="92" width="11.42578125" style="2" customWidth="1"/>
    <col min="93" max="105" width="11.42578125" style="2" hidden="1" customWidth="1" outlineLevel="1"/>
    <col min="106" max="106" width="13.7109375" bestFit="1" customWidth="1" collapsed="1"/>
    <col min="107" max="107" width="11.42578125" customWidth="1"/>
    <col min="108" max="16384" width="10.85546875" style="2"/>
  </cols>
  <sheetData>
    <row r="1" spans="1:107" x14ac:dyDescent="0.25">
      <c r="H1" s="13"/>
      <c r="I1" s="13">
        <v>5</v>
      </c>
      <c r="J1" s="13">
        <v>6</v>
      </c>
      <c r="K1" s="13">
        <v>7</v>
      </c>
      <c r="L1" s="13">
        <v>8</v>
      </c>
      <c r="M1" s="13">
        <v>9</v>
      </c>
      <c r="N1" s="13">
        <v>10</v>
      </c>
      <c r="O1" s="13">
        <v>11</v>
      </c>
      <c r="P1" s="13">
        <v>12</v>
      </c>
      <c r="Q1" s="13">
        <v>13</v>
      </c>
      <c r="R1" s="13">
        <v>14</v>
      </c>
      <c r="S1" s="13">
        <v>15</v>
      </c>
      <c r="T1" s="13">
        <v>16</v>
      </c>
      <c r="U1" s="13">
        <v>17</v>
      </c>
      <c r="V1" s="13">
        <v>18</v>
      </c>
      <c r="W1" s="13">
        <v>19</v>
      </c>
      <c r="X1" s="13">
        <v>20</v>
      </c>
      <c r="Y1" s="13">
        <v>21</v>
      </c>
      <c r="Z1" s="13">
        <v>22</v>
      </c>
      <c r="AA1" s="13">
        <v>23</v>
      </c>
      <c r="AB1" s="13">
        <v>24</v>
      </c>
      <c r="AC1" s="13">
        <v>25</v>
      </c>
      <c r="AD1" s="13">
        <v>26</v>
      </c>
      <c r="AE1" s="13">
        <v>27</v>
      </c>
      <c r="AF1" s="13">
        <v>28</v>
      </c>
      <c r="AG1" s="13">
        <v>29</v>
      </c>
      <c r="AH1" s="13">
        <v>30</v>
      </c>
      <c r="AI1" s="13">
        <v>31</v>
      </c>
      <c r="AJ1" s="13">
        <v>32</v>
      </c>
      <c r="AK1" s="13">
        <v>33</v>
      </c>
      <c r="AL1" s="13">
        <v>34</v>
      </c>
      <c r="AM1" s="13">
        <v>35</v>
      </c>
      <c r="AN1" s="13">
        <v>36</v>
      </c>
      <c r="AO1" s="13">
        <v>37</v>
      </c>
      <c r="AP1" s="13">
        <v>38</v>
      </c>
      <c r="AQ1" s="13">
        <v>39</v>
      </c>
      <c r="AR1" s="13">
        <v>40</v>
      </c>
      <c r="AS1" s="13">
        <v>41</v>
      </c>
      <c r="AT1" s="13">
        <v>42</v>
      </c>
      <c r="AU1" s="13">
        <v>43</v>
      </c>
      <c r="AV1" s="13">
        <v>44</v>
      </c>
      <c r="AW1" s="13">
        <v>45</v>
      </c>
      <c r="AX1" s="13">
        <v>46</v>
      </c>
      <c r="AY1" s="13">
        <v>47</v>
      </c>
      <c r="AZ1" s="13">
        <v>48</v>
      </c>
      <c r="BA1" s="13">
        <v>49</v>
      </c>
      <c r="BB1" s="13">
        <v>50</v>
      </c>
      <c r="BC1" s="13">
        <v>51</v>
      </c>
      <c r="BD1" s="13">
        <v>52</v>
      </c>
      <c r="BE1" s="13">
        <v>53</v>
      </c>
      <c r="BF1" s="13">
        <v>54</v>
      </c>
      <c r="BG1" s="13">
        <v>55</v>
      </c>
      <c r="BH1" s="13">
        <v>56</v>
      </c>
      <c r="BI1" s="13">
        <v>57</v>
      </c>
      <c r="BJ1" s="13">
        <v>58</v>
      </c>
      <c r="BK1" s="13">
        <v>59</v>
      </c>
      <c r="BL1" s="13">
        <v>60</v>
      </c>
      <c r="BM1" s="13">
        <v>61</v>
      </c>
      <c r="BN1" s="13">
        <v>62</v>
      </c>
      <c r="BO1" s="13"/>
      <c r="BP1" s="13"/>
      <c r="BQ1" s="13">
        <v>4</v>
      </c>
      <c r="BR1" s="13">
        <v>5</v>
      </c>
      <c r="BS1" s="13">
        <v>6</v>
      </c>
      <c r="BT1" s="13">
        <v>7</v>
      </c>
      <c r="BU1" s="13">
        <v>8</v>
      </c>
      <c r="BV1" s="13">
        <v>9</v>
      </c>
      <c r="BW1" s="13">
        <v>10</v>
      </c>
      <c r="BX1" s="13"/>
      <c r="BY1" s="13"/>
      <c r="BZ1" s="13"/>
      <c r="CA1" s="13"/>
      <c r="CB1" s="13"/>
      <c r="CC1" s="13"/>
      <c r="CD1" s="13"/>
      <c r="CE1" s="13"/>
      <c r="CF1" s="13"/>
      <c r="CG1" s="13"/>
      <c r="CH1" s="13"/>
      <c r="CI1" s="13"/>
      <c r="CJ1" s="3"/>
      <c r="CK1" s="13"/>
      <c r="CL1" s="13"/>
      <c r="CM1" s="4"/>
      <c r="CN1" s="13"/>
      <c r="CO1" s="13"/>
      <c r="CP1" s="13"/>
      <c r="CQ1" s="13"/>
      <c r="CR1" s="13"/>
      <c r="CS1" s="13"/>
      <c r="CT1" s="13"/>
      <c r="CU1" s="13"/>
      <c r="CV1" s="13"/>
      <c r="CW1" s="13"/>
      <c r="CX1" s="13"/>
      <c r="CY1" s="13"/>
      <c r="CZ1" s="13"/>
      <c r="DA1" s="13"/>
      <c r="DB1" s="2"/>
      <c r="DC1" s="2"/>
    </row>
    <row r="2" spans="1:107" ht="36" customHeight="1" x14ac:dyDescent="0.25">
      <c r="B2" s="53" t="s">
        <v>0</v>
      </c>
      <c r="C2" s="5" t="s">
        <v>101</v>
      </c>
      <c r="D2" s="54" t="s">
        <v>1</v>
      </c>
      <c r="E2" s="54" t="s">
        <v>2</v>
      </c>
      <c r="F2" s="54" t="s">
        <v>3</v>
      </c>
      <c r="G2" s="54" t="s">
        <v>4</v>
      </c>
      <c r="H2" s="5" t="s">
        <v>5</v>
      </c>
      <c r="I2" s="5" t="s">
        <v>6</v>
      </c>
      <c r="J2" s="33" t="s">
        <v>7</v>
      </c>
      <c r="K2" s="33" t="s">
        <v>8</v>
      </c>
      <c r="L2" s="33" t="s">
        <v>9</v>
      </c>
      <c r="M2" s="5" t="s">
        <v>10</v>
      </c>
      <c r="N2" s="32" t="s">
        <v>11</v>
      </c>
      <c r="O2" s="33" t="s">
        <v>12</v>
      </c>
      <c r="P2" s="33" t="s">
        <v>13</v>
      </c>
      <c r="Q2" s="33" t="s">
        <v>89</v>
      </c>
      <c r="R2" s="33" t="s">
        <v>14</v>
      </c>
      <c r="S2" s="5" t="s">
        <v>15</v>
      </c>
      <c r="T2" s="33" t="s">
        <v>16</v>
      </c>
      <c r="U2" s="33" t="s">
        <v>17</v>
      </c>
      <c r="V2" s="32" t="s">
        <v>18</v>
      </c>
      <c r="W2" s="34" t="s">
        <v>19</v>
      </c>
      <c r="X2" s="35" t="s">
        <v>20</v>
      </c>
      <c r="Y2" s="35" t="s">
        <v>21</v>
      </c>
      <c r="Z2" s="35" t="s">
        <v>22</v>
      </c>
      <c r="AA2" s="35" t="s">
        <v>90</v>
      </c>
      <c r="AB2" s="35" t="s">
        <v>23</v>
      </c>
      <c r="AC2" s="35" t="s">
        <v>91</v>
      </c>
      <c r="AD2" s="35" t="s">
        <v>24</v>
      </c>
      <c r="AE2" s="35" t="s">
        <v>25</v>
      </c>
      <c r="AF2" s="35" t="s">
        <v>92</v>
      </c>
      <c r="AG2" s="36" t="s">
        <v>26</v>
      </c>
      <c r="AH2" s="35" t="s">
        <v>27</v>
      </c>
      <c r="AI2" s="35" t="s">
        <v>28</v>
      </c>
      <c r="AJ2" s="35" t="s">
        <v>29</v>
      </c>
      <c r="AK2" s="35" t="s">
        <v>93</v>
      </c>
      <c r="AL2" s="35" t="s">
        <v>30</v>
      </c>
      <c r="AM2" s="35" t="s">
        <v>94</v>
      </c>
      <c r="AN2" s="35" t="s">
        <v>31</v>
      </c>
      <c r="AO2" s="35" t="s">
        <v>32</v>
      </c>
      <c r="AP2" s="35" t="s">
        <v>95</v>
      </c>
      <c r="AQ2" s="36" t="s">
        <v>75</v>
      </c>
      <c r="AR2" s="37" t="s">
        <v>76</v>
      </c>
      <c r="AS2" s="38" t="s">
        <v>33</v>
      </c>
      <c r="AT2" s="38" t="s">
        <v>34</v>
      </c>
      <c r="AU2" s="38" t="s">
        <v>35</v>
      </c>
      <c r="AV2" s="38" t="s">
        <v>36</v>
      </c>
      <c r="AW2" s="38" t="s">
        <v>37</v>
      </c>
      <c r="AX2" s="38" t="s">
        <v>38</v>
      </c>
      <c r="AY2" s="38" t="s">
        <v>39</v>
      </c>
      <c r="AZ2" s="38" t="s">
        <v>40</v>
      </c>
      <c r="BA2" s="55" t="s">
        <v>97</v>
      </c>
      <c r="BB2" s="39" t="s">
        <v>79</v>
      </c>
      <c r="BC2" s="40" t="s">
        <v>77</v>
      </c>
      <c r="BD2" s="41" t="s">
        <v>78</v>
      </c>
      <c r="BE2" s="42" t="s">
        <v>80</v>
      </c>
      <c r="BF2" s="41" t="s">
        <v>81</v>
      </c>
      <c r="BG2" s="41" t="s">
        <v>82</v>
      </c>
      <c r="BH2" s="42" t="s">
        <v>83</v>
      </c>
      <c r="BI2" s="40" t="s">
        <v>84</v>
      </c>
      <c r="BJ2" s="41" t="s">
        <v>85</v>
      </c>
      <c r="BK2" s="42" t="s">
        <v>86</v>
      </c>
      <c r="BL2" s="40" t="s">
        <v>87</v>
      </c>
      <c r="BM2" s="41" t="s">
        <v>96</v>
      </c>
      <c r="BN2" s="42" t="s">
        <v>88</v>
      </c>
      <c r="BO2" s="5" t="s">
        <v>102</v>
      </c>
      <c r="BP2" s="5" t="s">
        <v>103</v>
      </c>
      <c r="BQ2" s="5" t="s">
        <v>73</v>
      </c>
      <c r="BR2" s="5" t="s">
        <v>74</v>
      </c>
      <c r="BS2" s="5" t="s">
        <v>98</v>
      </c>
      <c r="BT2" s="5" t="s">
        <v>41</v>
      </c>
      <c r="BU2" s="5" t="s">
        <v>42</v>
      </c>
      <c r="BV2" s="5" t="s">
        <v>43</v>
      </c>
      <c r="BW2" s="6" t="s">
        <v>99</v>
      </c>
      <c r="BX2" s="6" t="s">
        <v>100</v>
      </c>
      <c r="BY2" s="7" t="s">
        <v>44</v>
      </c>
      <c r="BZ2" s="7" t="s">
        <v>45</v>
      </c>
      <c r="CA2" s="8" t="s">
        <v>46</v>
      </c>
      <c r="CB2" s="8" t="s">
        <v>47</v>
      </c>
      <c r="CC2" s="8" t="s">
        <v>48</v>
      </c>
      <c r="CD2" s="8" t="s">
        <v>49</v>
      </c>
      <c r="CE2" s="9" t="s">
        <v>50</v>
      </c>
      <c r="CF2" s="9" t="s">
        <v>51</v>
      </c>
      <c r="CG2" s="10" t="s">
        <v>52</v>
      </c>
      <c r="CH2" s="10" t="s">
        <v>53</v>
      </c>
      <c r="CI2" s="10" t="s">
        <v>54</v>
      </c>
      <c r="CJ2" s="10" t="s">
        <v>55</v>
      </c>
      <c r="CK2" s="10" t="s">
        <v>56</v>
      </c>
      <c r="CL2" s="10" t="s">
        <v>57</v>
      </c>
      <c r="CM2" s="11" t="s">
        <v>58</v>
      </c>
      <c r="CN2" s="11" t="s">
        <v>59</v>
      </c>
      <c r="CO2" s="5" t="s">
        <v>60</v>
      </c>
      <c r="CP2" s="5" t="s">
        <v>61</v>
      </c>
      <c r="CQ2" s="5" t="s">
        <v>62</v>
      </c>
      <c r="CR2" s="5" t="s">
        <v>63</v>
      </c>
      <c r="CS2" s="5" t="s">
        <v>64</v>
      </c>
      <c r="CT2" s="5" t="s">
        <v>65</v>
      </c>
      <c r="CU2" s="5" t="s">
        <v>66</v>
      </c>
      <c r="CV2" s="5" t="s">
        <v>67</v>
      </c>
      <c r="CW2" s="5" t="s">
        <v>68</v>
      </c>
      <c r="CX2" s="5" t="s">
        <v>69</v>
      </c>
      <c r="CY2" s="5" t="s">
        <v>70</v>
      </c>
      <c r="CZ2" s="5" t="s">
        <v>71</v>
      </c>
      <c r="DA2" s="5" t="s">
        <v>72</v>
      </c>
      <c r="DB2" s="2"/>
      <c r="DC2" s="2"/>
    </row>
    <row r="3" spans="1:107" s="29" customFormat="1" x14ac:dyDescent="0.25">
      <c r="A3" s="28"/>
      <c r="B3" s="57"/>
      <c r="C3" s="27" t="s">
        <v>105</v>
      </c>
      <c r="D3" s="27"/>
      <c r="E3" s="15"/>
      <c r="F3" s="27" t="s">
        <v>104</v>
      </c>
      <c r="G3" s="27"/>
      <c r="H3" s="65">
        <v>2016</v>
      </c>
      <c r="I3" s="22"/>
      <c r="J3" s="22"/>
      <c r="K3" s="22"/>
      <c r="L3" s="22"/>
      <c r="M3" s="22"/>
      <c r="N3" s="22">
        <f>SUM(I3:M3)</f>
        <v>0</v>
      </c>
      <c r="O3" s="22"/>
      <c r="P3" s="22"/>
      <c r="Q3" s="22"/>
      <c r="R3" s="22"/>
      <c r="S3" s="22"/>
      <c r="T3" s="22"/>
      <c r="U3" s="22"/>
      <c r="V3" s="22">
        <f>SUM(O3:U3)</f>
        <v>0</v>
      </c>
      <c r="W3" s="22">
        <f>N3+V3</f>
        <v>0</v>
      </c>
      <c r="X3" s="22"/>
      <c r="Y3" s="22"/>
      <c r="Z3" s="22"/>
      <c r="AA3" s="22"/>
      <c r="AB3" s="22"/>
      <c r="AC3" s="22"/>
      <c r="AD3" s="22"/>
      <c r="AE3" s="22"/>
      <c r="AF3" s="22"/>
      <c r="AG3" s="22">
        <f>SUM(X3:AF3)</f>
        <v>0</v>
      </c>
      <c r="AH3" s="22"/>
      <c r="AI3" s="22"/>
      <c r="AJ3" s="22"/>
      <c r="AK3" s="22"/>
      <c r="AL3" s="22"/>
      <c r="AM3" s="22"/>
      <c r="AN3" s="22"/>
      <c r="AO3" s="22"/>
      <c r="AP3" s="22"/>
      <c r="AQ3" s="22">
        <f>SUM(AH3:AP3)</f>
        <v>0</v>
      </c>
      <c r="AR3" s="22">
        <f>AG3+AQ3</f>
        <v>0</v>
      </c>
      <c r="AS3" s="22"/>
      <c r="AT3" s="22"/>
      <c r="AU3" s="22"/>
      <c r="AV3" s="22"/>
      <c r="AW3" s="22"/>
      <c r="AX3" s="22"/>
      <c r="AY3" s="22"/>
      <c r="AZ3" s="22"/>
      <c r="BA3" s="22">
        <f>SUM(AS3:AZ3)</f>
        <v>0</v>
      </c>
      <c r="BB3" s="22">
        <f>AR3+BA3</f>
        <v>0</v>
      </c>
      <c r="BC3" s="22"/>
      <c r="BD3" s="22"/>
      <c r="BE3" s="22">
        <f>BC3-BD3</f>
        <v>0</v>
      </c>
      <c r="BF3" s="22"/>
      <c r="BG3" s="22"/>
      <c r="BH3" s="22">
        <f>BE3-BF3-BG3</f>
        <v>0</v>
      </c>
      <c r="BI3" s="22"/>
      <c r="BJ3" s="22"/>
      <c r="BK3" s="22">
        <f>BH3+BI3-BJ3</f>
        <v>0</v>
      </c>
      <c r="BL3" s="22"/>
      <c r="BM3" s="22"/>
      <c r="BN3" s="22">
        <f>BK3+BL3-BM3</f>
        <v>0</v>
      </c>
      <c r="BO3" s="22"/>
      <c r="BP3" s="22"/>
      <c r="BQ3" s="22"/>
      <c r="BR3" s="22"/>
      <c r="BS3" s="22"/>
      <c r="BT3" s="22"/>
      <c r="BU3" s="22"/>
      <c r="BV3" s="22"/>
      <c r="BW3" s="22"/>
      <c r="BX3" s="31" t="str">
        <f>IF(SUM(BDatos!$BQ3:$BW3)=0,"-",((BDatos!$BH$6:$BH$14+BDatos!$BQ3+BDatos!$BR3+BDatos!$BS3)-BDatos!$BM3+BDatos!$BL3)
-(BDatos!$V3-SUMIFS(BDatos!$V$6:$V$14,BDatos!$B$6:$B$14,BDatos!$B3,BDatos!$H$6:$H$14,BDatos!$H3-1)+BDatos!$BQ3)
-((BDatos!$N3-BDatos!$AG3)-(SUMIFS(BDatos!$N$6:$N$14,BDatos!$B$6:$B$14,BDatos!$B3,BDatos!$H$6:$H$14,BDatos!$H3-1)-SUMIFS(BDatos!$AG$6:$AG$14,BDatos!$B$6:$B$14,BDatos!$B3,BDatos!$H$6:$H$14,BDatos!$H3-1))))</f>
        <v>-</v>
      </c>
      <c r="BY3" s="45" t="str">
        <f>IFERROR(BDatos!$N3/BDatos!$AG3,"-")</f>
        <v>-</v>
      </c>
      <c r="BZ3" s="45" t="str">
        <f>IFERROR((BDatos!$N3-BDatos!$L3)/BDatos!$AG3,"-")</f>
        <v>-</v>
      </c>
      <c r="CA3" s="45" t="str">
        <f>IFERROR(BDatos!$BD3/BDatos!$L3,"-")</f>
        <v>-</v>
      </c>
      <c r="CB3" s="45" t="str">
        <f>IFERROR(BDatos!$BC3/(BDatos!$K3+BDatos!$P3),"-")</f>
        <v>-</v>
      </c>
      <c r="CC3" s="45" t="str">
        <f>IFERROR(BDatos!$BC3/BDatos!$Q3,"-")</f>
        <v>-</v>
      </c>
      <c r="CD3" s="45" t="str">
        <f>IFERROR(BDatos!$BC3/BDatos!$W3,"-")</f>
        <v>-</v>
      </c>
      <c r="CE3" s="45" t="str">
        <f>IFERROR(BDatos!$AR3/BDatos!$BA3,"-")</f>
        <v>-</v>
      </c>
      <c r="CF3" s="45" t="str">
        <f>IFERROR(BDatos!$BH3/BDatos!$BJ3,"-")</f>
        <v>-</v>
      </c>
      <c r="CG3" s="47" t="str">
        <f>IFERROR(BDatos!$BE3/BDatos!$BC3,"-")</f>
        <v>-</v>
      </c>
      <c r="CH3" s="47" t="str">
        <f>IFERROR(BDatos!$BH3/BDatos!$BC3,"-")</f>
        <v>-</v>
      </c>
      <c r="CI3" s="47" t="str">
        <f>IFERROR(BDatos!$BN3/BDatos!$BC3,"-")</f>
        <v>-</v>
      </c>
      <c r="CJ3" s="47" t="str">
        <f>IFERROR(BDatos!$BN3/BDatos!$W3,"-")</f>
        <v>-</v>
      </c>
      <c r="CK3" s="47" t="str">
        <f>IFERROR(BDatos!$BN3/BDatos!$BA3,"-")</f>
        <v>-</v>
      </c>
      <c r="CL3" s="45" t="str">
        <f>IFERROR(BDatos!$W3/BDatos!$BA3,"-")</f>
        <v>-</v>
      </c>
      <c r="CM3" s="31" t="str">
        <f>IF(SUM(BDatos!$BQ3:$BW3)=0,"-",BDatos!$BH3+BDatos!$BQ3+BDatos!$BR3+BDatos!$BS3)</f>
        <v>-</v>
      </c>
      <c r="CN3" s="49" t="str">
        <f>IFERROR(BDatos!$CM3/BDatos!$BC3,"-")</f>
        <v>-</v>
      </c>
      <c r="CO3" s="51">
        <f>SUM(I3:M3)-N3</f>
        <v>0</v>
      </c>
      <c r="CP3" s="51">
        <f>SUM(O3:U3)-V3</f>
        <v>0</v>
      </c>
      <c r="CQ3" s="51">
        <f>N3+V3-W3</f>
        <v>0</v>
      </c>
      <c r="CR3" s="51">
        <f>SUM(X3:AF3)-AG3</f>
        <v>0</v>
      </c>
      <c r="CS3" s="51">
        <f>SUM(AH3:AP3)-AQ3</f>
        <v>0</v>
      </c>
      <c r="CT3" s="51">
        <f>AG3+AQ3-AR3</f>
        <v>0</v>
      </c>
      <c r="CU3" s="51">
        <f>SUM(AS3:AZ3)-BA3</f>
        <v>0</v>
      </c>
      <c r="CV3" s="51">
        <f>AR3+BA3-BB3</f>
        <v>0</v>
      </c>
      <c r="CW3" s="51">
        <f>W3-BB3</f>
        <v>0</v>
      </c>
      <c r="CX3" s="51">
        <f>BC3-BD3-BE3</f>
        <v>0</v>
      </c>
      <c r="CY3" s="51">
        <f>BE3-BF3-BG3-BH3</f>
        <v>0</v>
      </c>
      <c r="CZ3" s="51">
        <f>BH3+BI3-BJ3-BK3</f>
        <v>0</v>
      </c>
      <c r="DA3" s="51">
        <f>BK3+BL3-BM3-BN3</f>
        <v>0</v>
      </c>
    </row>
    <row r="4" spans="1:107" s="20" customFormat="1" x14ac:dyDescent="0.25">
      <c r="A4" s="12"/>
      <c r="B4" s="59"/>
      <c r="C4" s="69" t="s">
        <v>105</v>
      </c>
      <c r="D4" s="12"/>
      <c r="E4" s="15"/>
      <c r="F4" s="12" t="s">
        <v>104</v>
      </c>
      <c r="G4" s="12"/>
      <c r="H4" s="66">
        <v>2015</v>
      </c>
      <c r="I4" s="22"/>
      <c r="J4" s="22"/>
      <c r="K4" s="22"/>
      <c r="L4" s="22"/>
      <c r="M4" s="22"/>
      <c r="N4" s="22">
        <f>SUM(I4:M4)</f>
        <v>0</v>
      </c>
      <c r="O4" s="22"/>
      <c r="P4" s="22"/>
      <c r="Q4" s="22"/>
      <c r="R4" s="22"/>
      <c r="S4" s="22"/>
      <c r="T4" s="22"/>
      <c r="U4" s="22"/>
      <c r="V4" s="22">
        <f>SUM(O4:U4)</f>
        <v>0</v>
      </c>
      <c r="W4" s="22">
        <f>N4+V4</f>
        <v>0</v>
      </c>
      <c r="X4" s="22"/>
      <c r="Y4" s="22"/>
      <c r="Z4" s="22"/>
      <c r="AA4" s="22"/>
      <c r="AB4" s="22"/>
      <c r="AC4" s="22"/>
      <c r="AD4" s="22"/>
      <c r="AE4" s="22"/>
      <c r="AF4" s="22"/>
      <c r="AG4" s="22">
        <f>SUM(X4:AF4)</f>
        <v>0</v>
      </c>
      <c r="AH4" s="22"/>
      <c r="AI4" s="22"/>
      <c r="AJ4" s="22"/>
      <c r="AK4" s="22"/>
      <c r="AL4" s="22"/>
      <c r="AM4" s="22"/>
      <c r="AN4" s="22"/>
      <c r="AO4" s="22"/>
      <c r="AP4" s="22"/>
      <c r="AQ4" s="22">
        <f>SUM(AH4:AP4)</f>
        <v>0</v>
      </c>
      <c r="AR4" s="22">
        <f>AG4+AQ4</f>
        <v>0</v>
      </c>
      <c r="AS4" s="22"/>
      <c r="AT4" s="22"/>
      <c r="AU4" s="22"/>
      <c r="AV4" s="22"/>
      <c r="AW4" s="22"/>
      <c r="AX4" s="22"/>
      <c r="AY4" s="22"/>
      <c r="AZ4" s="22"/>
      <c r="BA4" s="22">
        <f>SUM(AS4:AZ4)</f>
        <v>0</v>
      </c>
      <c r="BB4" s="22">
        <f>AR4+BA4</f>
        <v>0</v>
      </c>
      <c r="BC4" s="22"/>
      <c r="BD4" s="22"/>
      <c r="BE4" s="22">
        <f>BC4-BD4</f>
        <v>0</v>
      </c>
      <c r="BF4" s="22"/>
      <c r="BG4" s="22"/>
      <c r="BH4" s="22">
        <f>BE4-BF4-BG4</f>
        <v>0</v>
      </c>
      <c r="BI4" s="22"/>
      <c r="BJ4" s="22"/>
      <c r="BK4" s="22">
        <f>BH4+BI4-BJ4</f>
        <v>0</v>
      </c>
      <c r="BL4" s="22"/>
      <c r="BM4" s="22"/>
      <c r="BN4" s="22">
        <f>BK4+BL4-BM4</f>
        <v>0</v>
      </c>
      <c r="BO4" s="22"/>
      <c r="BP4" s="22"/>
      <c r="BQ4" s="22"/>
      <c r="BR4" s="22"/>
      <c r="BS4" s="22"/>
      <c r="BT4" s="22"/>
      <c r="BU4" s="22"/>
      <c r="BV4" s="22"/>
      <c r="BW4" s="22"/>
      <c r="BX4" s="60" t="str">
        <f>IF(SUM(BDatos!$BQ4:$BW4)=0,"-",((BDatos!$BH$6:$BH$14+BDatos!$BQ4+BDatos!$BR4+BDatos!$BS4)-BDatos!$BM4+BDatos!$BL4)
-(BDatos!$V4-SUMIFS(BDatos!$V$6:$V$14,BDatos!$B$6:$B$14,BDatos!$B4,BDatos!$H$6:$H$14,BDatos!$H4-1)+BDatos!$BQ4)
-((BDatos!$N4-BDatos!$AG4)-(SUMIFS(BDatos!$N$6:$N$14,BDatos!$B$6:$B$14,BDatos!$B4,BDatos!$H$6:$H$14,BDatos!$H4-1)-SUMIFS(BDatos!$AG$6:$AG$14,BDatos!$B$6:$B$14,BDatos!$B4,BDatos!$H$6:$H$14,BDatos!$H4-1))))</f>
        <v>-</v>
      </c>
      <c r="BY4" s="61" t="str">
        <f>IFERROR(BDatos!$N4/BDatos!$AG4,"-")</f>
        <v>-</v>
      </c>
      <c r="BZ4" s="61" t="str">
        <f>IFERROR((BDatos!$N4-BDatos!$L4)/BDatos!$AG4,"-")</f>
        <v>-</v>
      </c>
      <c r="CA4" s="61" t="str">
        <f>IFERROR(BDatos!$BD4/BDatos!$L4,"-")</f>
        <v>-</v>
      </c>
      <c r="CB4" s="61" t="str">
        <f>IFERROR(BDatos!$BC4/(BDatos!$K4+BDatos!$P4),"-")</f>
        <v>-</v>
      </c>
      <c r="CC4" s="61" t="str">
        <f>IFERROR(BDatos!$BC4/BDatos!$Q4,"-")</f>
        <v>-</v>
      </c>
      <c r="CD4" s="61" t="str">
        <f>IFERROR(BDatos!$BC4/BDatos!$W4,"-")</f>
        <v>-</v>
      </c>
      <c r="CE4" s="61" t="str">
        <f>IFERROR(BDatos!$AR4/BDatos!$BA4,"-")</f>
        <v>-</v>
      </c>
      <c r="CF4" s="61" t="str">
        <f>IFERROR(BDatos!$BH4/BDatos!$BJ4,"-")</f>
        <v>-</v>
      </c>
      <c r="CG4" s="62" t="str">
        <f>IFERROR(BDatos!$BE4/BDatos!$BC4,"-")</f>
        <v>-</v>
      </c>
      <c r="CH4" s="62" t="str">
        <f>IFERROR(BDatos!$BH4/BDatos!$BC4,"-")</f>
        <v>-</v>
      </c>
      <c r="CI4" s="62" t="str">
        <f>IFERROR(BDatos!$BN4/BDatos!$BC4,"-")</f>
        <v>-</v>
      </c>
      <c r="CJ4" s="62" t="str">
        <f>IFERROR(BDatos!$BN4/BDatos!$W4,"-")</f>
        <v>-</v>
      </c>
      <c r="CK4" s="62" t="str">
        <f>IFERROR(BDatos!$BN4/BDatos!$BA4,"-")</f>
        <v>-</v>
      </c>
      <c r="CL4" s="61" t="str">
        <f>IFERROR(BDatos!$W4/BDatos!$BA4,"-")</f>
        <v>-</v>
      </c>
      <c r="CM4" s="60" t="str">
        <f>IF(SUM(BDatos!$BQ4:$BW4)=0,"-",BDatos!$BH4+BDatos!$BQ4+BDatos!$BR4+BDatos!$BS4)</f>
        <v>-</v>
      </c>
      <c r="CN4" s="63" t="str">
        <f>IFERROR(BDatos!$CM4/BDatos!$BC4,"-")</f>
        <v>-</v>
      </c>
      <c r="CO4" s="64">
        <f t="shared" ref="CO4:CO5" si="0">SUM(I4:M4)-N4</f>
        <v>0</v>
      </c>
      <c r="CP4" s="64">
        <f t="shared" ref="CP4:CP5" si="1">SUM(O4:U4)-V4</f>
        <v>0</v>
      </c>
      <c r="CQ4" s="64">
        <f t="shared" ref="CQ4:CQ5" si="2">N4+V4-W4</f>
        <v>0</v>
      </c>
      <c r="CR4" s="64">
        <f t="shared" ref="CR4:CR5" si="3">SUM(X4:AF4)-AG4</f>
        <v>0</v>
      </c>
      <c r="CS4" s="64">
        <f t="shared" ref="CS4:CS5" si="4">SUM(AH4:AP4)-AQ4</f>
        <v>0</v>
      </c>
      <c r="CT4" s="64">
        <f t="shared" ref="CT4:CT5" si="5">AG4+AQ4-AR4</f>
        <v>0</v>
      </c>
      <c r="CU4" s="64">
        <f t="shared" ref="CU4:CU5" si="6">SUM(AS4:AZ4)-BA4</f>
        <v>0</v>
      </c>
      <c r="CV4" s="64">
        <f t="shared" ref="CV4:CV5" si="7">AR4+BA4-BB4</f>
        <v>0</v>
      </c>
      <c r="CW4" s="64">
        <f t="shared" ref="CW4:CW5" si="8">W4-BB4</f>
        <v>0</v>
      </c>
      <c r="CX4" s="64">
        <f t="shared" ref="CX4:CX5" si="9">BC4-BD4-BE4</f>
        <v>0</v>
      </c>
      <c r="CY4" s="64">
        <f t="shared" ref="CY4:CY5" si="10">BE4-BF4-BG4-BH4</f>
        <v>0</v>
      </c>
      <c r="CZ4" s="64">
        <f t="shared" ref="CZ4:CZ5" si="11">BH4+BI4-BJ4-BK4</f>
        <v>0</v>
      </c>
      <c r="DA4" s="64">
        <f t="shared" ref="DA4:DA5" si="12">BK4+BL4-BM4-BN4</f>
        <v>0</v>
      </c>
    </row>
    <row r="5" spans="1:107" s="29" customFormat="1" x14ac:dyDescent="0.25">
      <c r="A5" s="28"/>
      <c r="B5" s="57"/>
      <c r="C5" s="27" t="s">
        <v>105</v>
      </c>
      <c r="D5" s="27"/>
      <c r="E5" s="15"/>
      <c r="F5" s="27" t="s">
        <v>104</v>
      </c>
      <c r="G5" s="27"/>
      <c r="H5" s="65">
        <v>2014</v>
      </c>
      <c r="I5" s="67"/>
      <c r="J5" s="67"/>
      <c r="K5" s="67"/>
      <c r="L5" s="67"/>
      <c r="M5" s="67"/>
      <c r="N5" s="67">
        <f>SUM(I5:M5)</f>
        <v>0</v>
      </c>
      <c r="O5" s="67"/>
      <c r="P5" s="67"/>
      <c r="Q5" s="67"/>
      <c r="R5" s="67"/>
      <c r="S5" s="67"/>
      <c r="T5" s="67"/>
      <c r="U5" s="67"/>
      <c r="V5" s="67">
        <f>SUM(O5:U5)</f>
        <v>0</v>
      </c>
      <c r="W5" s="67">
        <f>N5+V5</f>
        <v>0</v>
      </c>
      <c r="X5" s="67"/>
      <c r="Y5" s="67"/>
      <c r="Z5" s="67"/>
      <c r="AA5" s="67"/>
      <c r="AB5" s="67"/>
      <c r="AC5" s="67"/>
      <c r="AD5" s="67"/>
      <c r="AE5" s="67"/>
      <c r="AF5" s="67"/>
      <c r="AG5" s="67">
        <f>SUM(X5:AF5)</f>
        <v>0</v>
      </c>
      <c r="AH5" s="67"/>
      <c r="AI5" s="67"/>
      <c r="AJ5" s="67"/>
      <c r="AK5" s="67"/>
      <c r="AL5" s="67"/>
      <c r="AM5" s="67"/>
      <c r="AN5" s="67"/>
      <c r="AO5" s="67"/>
      <c r="AP5" s="67"/>
      <c r="AQ5" s="67">
        <f>SUM(AH5:AP5)</f>
        <v>0</v>
      </c>
      <c r="AR5" s="67">
        <f>AG5+AQ5</f>
        <v>0</v>
      </c>
      <c r="AS5" s="67"/>
      <c r="AT5" s="67"/>
      <c r="AU5" s="67"/>
      <c r="AV5" s="67"/>
      <c r="AW5" s="67"/>
      <c r="AX5" s="67"/>
      <c r="AY5" s="67"/>
      <c r="AZ5" s="67"/>
      <c r="BA5" s="67">
        <f>SUM(AS5:AZ5)</f>
        <v>0</v>
      </c>
      <c r="BB5" s="67">
        <f>AR5+BA5</f>
        <v>0</v>
      </c>
      <c r="BC5" s="67"/>
      <c r="BD5" s="67"/>
      <c r="BE5" s="67">
        <f>BC5-BD5</f>
        <v>0</v>
      </c>
      <c r="BF5" s="67"/>
      <c r="BG5" s="67"/>
      <c r="BH5" s="67">
        <f>BE5-BF5-BG5</f>
        <v>0</v>
      </c>
      <c r="BI5" s="67"/>
      <c r="BJ5" s="67"/>
      <c r="BK5" s="67">
        <f>BH5+BI5-BJ5</f>
        <v>0</v>
      </c>
      <c r="BL5" s="67"/>
      <c r="BM5" s="67"/>
      <c r="BN5" s="67">
        <f>BK5+BL5-BM5</f>
        <v>0</v>
      </c>
      <c r="BO5" s="67"/>
      <c r="BP5" s="67"/>
      <c r="BQ5" s="67"/>
      <c r="BR5" s="67"/>
      <c r="BS5" s="67"/>
      <c r="BT5" s="67"/>
      <c r="BU5" s="67"/>
      <c r="BV5" s="67"/>
      <c r="BW5" s="67"/>
      <c r="BX5" s="31" t="str">
        <f>IF(SUM(BDatos!$BQ5:$BW5)=0,"-",((BDatos!$BH$6:$BH$14+BDatos!$BQ5+BDatos!$BR5+BDatos!$BS5)-BDatos!$BM5+BDatos!$BL5)
-(BDatos!$V5-SUMIFS(BDatos!$V$6:$V$14,BDatos!$B$6:$B$14,BDatos!$B5,BDatos!$H$6:$H$14,BDatos!$H5-1)+BDatos!$BQ5)
-((BDatos!$N5-BDatos!$AG5)-(SUMIFS(BDatos!$N$6:$N$14,BDatos!$B$6:$B$14,BDatos!$B5,BDatos!$H$6:$H$14,BDatos!$H5-1)-SUMIFS(BDatos!$AG$6:$AG$14,BDatos!$B$6:$B$14,BDatos!$B5,BDatos!$H$6:$H$14,BDatos!$H5-1))))</f>
        <v>-</v>
      </c>
      <c r="BY5" s="45" t="str">
        <f>IFERROR(BDatos!$N5/BDatos!$AG5,"-")</f>
        <v>-</v>
      </c>
      <c r="BZ5" s="45" t="str">
        <f>IFERROR((BDatos!$N5-BDatos!$L5)/BDatos!$AG5,"-")</f>
        <v>-</v>
      </c>
      <c r="CA5" s="45" t="str">
        <f>IFERROR(BDatos!$BD5/BDatos!$L5,"-")</f>
        <v>-</v>
      </c>
      <c r="CB5" s="45" t="str">
        <f>IFERROR(BDatos!$BC5/(BDatos!$K5+BDatos!$P5),"-")</f>
        <v>-</v>
      </c>
      <c r="CC5" s="45" t="str">
        <f>IFERROR(BDatos!$BC5/BDatos!$Q5,"-")</f>
        <v>-</v>
      </c>
      <c r="CD5" s="45" t="str">
        <f>IFERROR(BDatos!$BC5/BDatos!$W5,"-")</f>
        <v>-</v>
      </c>
      <c r="CE5" s="45" t="str">
        <f>IFERROR(BDatos!$AR5/BDatos!$BA5,"-")</f>
        <v>-</v>
      </c>
      <c r="CF5" s="45" t="str">
        <f>IFERROR(BDatos!$BH5/BDatos!$BJ5,"-")</f>
        <v>-</v>
      </c>
      <c r="CG5" s="47" t="str">
        <f>IFERROR(BDatos!$BE5/BDatos!$BC5,"-")</f>
        <v>-</v>
      </c>
      <c r="CH5" s="47" t="str">
        <f>IFERROR(BDatos!$BH5/BDatos!$BC5,"-")</f>
        <v>-</v>
      </c>
      <c r="CI5" s="47" t="str">
        <f>IFERROR(BDatos!$BN5/BDatos!$BC5,"-")</f>
        <v>-</v>
      </c>
      <c r="CJ5" s="47" t="str">
        <f>IFERROR(BDatos!$BN5/BDatos!$W5,"-")</f>
        <v>-</v>
      </c>
      <c r="CK5" s="47" t="str">
        <f>IFERROR(BDatos!$BN5/BDatos!$BA5,"-")</f>
        <v>-</v>
      </c>
      <c r="CL5" s="45" t="str">
        <f>IFERROR(BDatos!$W5/BDatos!$BA5,"-")</f>
        <v>-</v>
      </c>
      <c r="CM5" s="31" t="str">
        <f>IF(SUM(BDatos!$BQ5:$BW5)=0,"-",BDatos!$BH5+BDatos!$BQ5+BDatos!$BR5+BDatos!$BS5)</f>
        <v>-</v>
      </c>
      <c r="CN5" s="49" t="str">
        <f>IFERROR(BDatos!$CM5/BDatos!$BC5,"-")</f>
        <v>-</v>
      </c>
      <c r="CO5" s="51">
        <f t="shared" si="0"/>
        <v>0</v>
      </c>
      <c r="CP5" s="51">
        <f t="shared" si="1"/>
        <v>0</v>
      </c>
      <c r="CQ5" s="51">
        <f t="shared" si="2"/>
        <v>0</v>
      </c>
      <c r="CR5" s="51">
        <f t="shared" si="3"/>
        <v>0</v>
      </c>
      <c r="CS5" s="51">
        <f t="shared" si="4"/>
        <v>0</v>
      </c>
      <c r="CT5" s="51">
        <f t="shared" si="5"/>
        <v>0</v>
      </c>
      <c r="CU5" s="51">
        <f t="shared" si="6"/>
        <v>0</v>
      </c>
      <c r="CV5" s="51">
        <f t="shared" si="7"/>
        <v>0</v>
      </c>
      <c r="CW5" s="51">
        <f t="shared" si="8"/>
        <v>0</v>
      </c>
      <c r="CX5" s="51">
        <f t="shared" si="9"/>
        <v>0</v>
      </c>
      <c r="CY5" s="51">
        <f t="shared" si="10"/>
        <v>0</v>
      </c>
      <c r="CZ5" s="51">
        <f t="shared" si="11"/>
        <v>0</v>
      </c>
      <c r="DA5" s="51">
        <f t="shared" si="12"/>
        <v>0</v>
      </c>
    </row>
    <row r="6" spans="1:107" s="29" customFormat="1" x14ac:dyDescent="0.25">
      <c r="A6" s="28"/>
      <c r="B6" s="57"/>
      <c r="C6" s="28" t="s">
        <v>105</v>
      </c>
      <c r="D6" s="28"/>
      <c r="E6" s="15"/>
      <c r="F6" s="28" t="s">
        <v>104</v>
      </c>
      <c r="G6" s="28"/>
      <c r="H6" s="29">
        <v>2013</v>
      </c>
      <c r="I6" s="67"/>
      <c r="J6" s="67"/>
      <c r="K6" s="67"/>
      <c r="L6" s="67"/>
      <c r="M6" s="67"/>
      <c r="N6" s="67">
        <f t="shared" ref="N6:N14" si="13">SUM(I6:M6)</f>
        <v>0</v>
      </c>
      <c r="O6" s="67"/>
      <c r="P6" s="67"/>
      <c r="Q6" s="67"/>
      <c r="R6" s="67"/>
      <c r="S6" s="67"/>
      <c r="T6" s="67"/>
      <c r="U6" s="67"/>
      <c r="V6" s="67">
        <f t="shared" ref="V6:V14" si="14">SUM(O6:U6)</f>
        <v>0</v>
      </c>
      <c r="W6" s="67">
        <f t="shared" ref="W6:W14" si="15">N6+V6</f>
        <v>0</v>
      </c>
      <c r="X6" s="67"/>
      <c r="Y6" s="67"/>
      <c r="Z6" s="67"/>
      <c r="AA6" s="67"/>
      <c r="AB6" s="67"/>
      <c r="AC6" s="67"/>
      <c r="AD6" s="67"/>
      <c r="AE6" s="67"/>
      <c r="AF6" s="67"/>
      <c r="AG6" s="67">
        <f t="shared" ref="AG6:AG14" si="16">SUM(X6:AF6)</f>
        <v>0</v>
      </c>
      <c r="AH6" s="67"/>
      <c r="AI6" s="67"/>
      <c r="AJ6" s="67"/>
      <c r="AK6" s="67"/>
      <c r="AL6" s="67"/>
      <c r="AM6" s="67"/>
      <c r="AN6" s="67"/>
      <c r="AO6" s="67"/>
      <c r="AP6" s="67"/>
      <c r="AQ6" s="67">
        <f t="shared" ref="AQ6:AQ14" si="17">SUM(AH6:AP6)</f>
        <v>0</v>
      </c>
      <c r="AR6" s="67">
        <f t="shared" ref="AR6:AR14" si="18">AG6+AQ6</f>
        <v>0</v>
      </c>
      <c r="AS6" s="67"/>
      <c r="AT6" s="67"/>
      <c r="AU6" s="67"/>
      <c r="AV6" s="67"/>
      <c r="AW6" s="67"/>
      <c r="AX6" s="67"/>
      <c r="AY6" s="67"/>
      <c r="AZ6" s="67"/>
      <c r="BA6" s="67">
        <f t="shared" ref="BA6:BA14" si="19">SUM(AS6:AZ6)</f>
        <v>0</v>
      </c>
      <c r="BB6" s="67">
        <f t="shared" ref="BB6:BB14" si="20">AR6+BA6</f>
        <v>0</v>
      </c>
      <c r="BC6" s="67"/>
      <c r="BD6" s="67"/>
      <c r="BE6" s="67">
        <f t="shared" ref="BE6:BE14" si="21">BC6-BD6</f>
        <v>0</v>
      </c>
      <c r="BF6" s="67"/>
      <c r="BG6" s="67"/>
      <c r="BH6" s="67">
        <f t="shared" ref="BH6:BH14" si="22">BE6-BF6-BG6</f>
        <v>0</v>
      </c>
      <c r="BI6" s="67"/>
      <c r="BJ6" s="67"/>
      <c r="BK6" s="67">
        <f t="shared" ref="BK6:BK14" si="23">BH6+BI6-BJ6</f>
        <v>0</v>
      </c>
      <c r="BL6" s="67"/>
      <c r="BM6" s="67"/>
      <c r="BN6" s="67">
        <f t="shared" ref="BN6:BN14" si="24">BK6+BL6-BM6</f>
        <v>0</v>
      </c>
      <c r="BO6" s="67"/>
      <c r="BP6" s="67"/>
      <c r="BQ6" s="67"/>
      <c r="BR6" s="67"/>
      <c r="BS6" s="67"/>
      <c r="BT6" s="67"/>
      <c r="BU6" s="67"/>
      <c r="BV6" s="67"/>
      <c r="BW6" s="67"/>
      <c r="BX6" s="16" t="str">
        <f>IF(SUM(BDatos!$BQ6:$BW6)=0,"-",((BDatos!$BH$6:$BH$14+BDatos!$BQ6+BDatos!$BR6+BDatos!$BS6)-BDatos!$BM6+BDatos!$BL6)
-(BDatos!$V6-SUMIFS(BDatos!$V$6:$V$14,BDatos!$B$6:$B$14,BDatos!$B6,BDatos!$H$6:$H$14,BDatos!$H6-1)+BDatos!$BQ6)
-((BDatos!$N6-BDatos!$AG6)-(SUMIFS(BDatos!$N$6:$N$14,BDatos!$B$6:$B$14,BDatos!$B6,BDatos!$H$6:$H$14,BDatos!$H6-1)-SUMIFS(BDatos!$AG$6:$AG$14,BDatos!$B$6:$B$14,BDatos!$B6,BDatos!$H$6:$H$14,BDatos!$H6-1))))</f>
        <v>-</v>
      </c>
      <c r="BY6" s="17" t="str">
        <f>IFERROR(BDatos!$N6/BDatos!$AG6,"-")</f>
        <v>-</v>
      </c>
      <c r="BZ6" s="17" t="str">
        <f>IFERROR((BDatos!$N6-BDatos!$L6)/BDatos!$AG6,"-")</f>
        <v>-</v>
      </c>
      <c r="CA6" s="17" t="str">
        <f>IFERROR(BDatos!$BD6/BDatos!$L6,"-")</f>
        <v>-</v>
      </c>
      <c r="CB6" s="17" t="str">
        <f>IFERROR(BDatos!$BC6/(BDatos!$K6+BDatos!$P6),"-")</f>
        <v>-</v>
      </c>
      <c r="CC6" s="17" t="str">
        <f>IFERROR(BDatos!$BC6/BDatos!$Q6,"-")</f>
        <v>-</v>
      </c>
      <c r="CD6" s="17" t="str">
        <f>IFERROR(BDatos!$BC6/BDatos!$W6,"-")</f>
        <v>-</v>
      </c>
      <c r="CE6" s="17" t="str">
        <f>IFERROR(BDatos!$AR6/BDatos!$BA6,"-")</f>
        <v>-</v>
      </c>
      <c r="CF6" s="17" t="str">
        <f>IFERROR(BDatos!$BH6/BDatos!$BJ6,"-")</f>
        <v>-</v>
      </c>
      <c r="CG6" s="21" t="str">
        <f>IFERROR(BDatos!$BE6/BDatos!$BC6,"-")</f>
        <v>-</v>
      </c>
      <c r="CH6" s="21" t="str">
        <f>IFERROR(BDatos!$BH6/BDatos!$BC6,"-")</f>
        <v>-</v>
      </c>
      <c r="CI6" s="21" t="str">
        <f>IFERROR(BDatos!$BN6/BDatos!$BC6,"-")</f>
        <v>-</v>
      </c>
      <c r="CJ6" s="21" t="str">
        <f>IFERROR(BDatos!$BN6/BDatos!$W6,"-")</f>
        <v>-</v>
      </c>
      <c r="CK6" s="21" t="str">
        <f>IFERROR(BDatos!$BN6/BDatos!$BA6,"-")</f>
        <v>-</v>
      </c>
      <c r="CL6" s="17" t="str">
        <f>IFERROR(BDatos!$W6/BDatos!$BA6,"-")</f>
        <v>-</v>
      </c>
      <c r="CM6" s="16" t="str">
        <f>IF(SUM(BDatos!$BQ6:$BW6)=0,"-",BDatos!$BH6+BDatos!$BQ6+BDatos!$BR6+BDatos!$BS6)</f>
        <v>-</v>
      </c>
      <c r="CN6" s="18" t="str">
        <f>IFERROR(BDatos!$CM6/BDatos!$BC6,"-")</f>
        <v>-</v>
      </c>
      <c r="CO6" s="19">
        <f>SUM(I6:M6)-N6</f>
        <v>0</v>
      </c>
      <c r="CP6" s="19">
        <f>SUM(O6:U6)-V6</f>
        <v>0</v>
      </c>
      <c r="CQ6" s="19">
        <f>N6+V6-W6</f>
        <v>0</v>
      </c>
      <c r="CR6" s="19">
        <f>SUM(X6:AF6)-AG6</f>
        <v>0</v>
      </c>
      <c r="CS6" s="19">
        <f>SUM(AH6:AP6)-AQ6</f>
        <v>0</v>
      </c>
      <c r="CT6" s="19">
        <f>AG6+AQ6-AR6</f>
        <v>0</v>
      </c>
      <c r="CU6" s="19">
        <f>SUM(AS6:AZ6)-BA6</f>
        <v>0</v>
      </c>
      <c r="CV6" s="19">
        <f>AR6+BA6-BB6</f>
        <v>0</v>
      </c>
      <c r="CW6" s="19">
        <f>W6-BB6</f>
        <v>0</v>
      </c>
      <c r="CX6" s="19">
        <f>BC6-BD6-BE6</f>
        <v>0</v>
      </c>
      <c r="CY6" s="19">
        <f>BE6-BF6-BG6-BH6</f>
        <v>0</v>
      </c>
      <c r="CZ6" s="19">
        <f>BH6+BI6-BJ6-BK6</f>
        <v>0</v>
      </c>
      <c r="DA6" s="19">
        <f>BK6+BL6-BM6-BN6</f>
        <v>0</v>
      </c>
    </row>
    <row r="7" spans="1:107" x14ac:dyDescent="0.25">
      <c r="B7" s="56"/>
      <c r="C7" s="25" t="s">
        <v>105</v>
      </c>
      <c r="D7" s="25"/>
      <c r="E7" s="15"/>
      <c r="F7" s="27" t="s">
        <v>104</v>
      </c>
      <c r="G7" s="25"/>
      <c r="H7" s="30">
        <v>2012</v>
      </c>
      <c r="I7" s="67"/>
      <c r="J7" s="67"/>
      <c r="K7" s="67"/>
      <c r="L7" s="67"/>
      <c r="M7" s="67"/>
      <c r="N7" s="67">
        <f t="shared" si="13"/>
        <v>0</v>
      </c>
      <c r="O7" s="67"/>
      <c r="P7" s="67"/>
      <c r="Q7" s="67"/>
      <c r="R7" s="67"/>
      <c r="S7" s="67"/>
      <c r="T7" s="67"/>
      <c r="U7" s="67"/>
      <c r="V7" s="67">
        <f t="shared" si="14"/>
        <v>0</v>
      </c>
      <c r="W7" s="67">
        <f t="shared" si="15"/>
        <v>0</v>
      </c>
      <c r="X7" s="67"/>
      <c r="Y7" s="67"/>
      <c r="Z7" s="67"/>
      <c r="AA7" s="67"/>
      <c r="AB7" s="67"/>
      <c r="AC7" s="67"/>
      <c r="AD7" s="67"/>
      <c r="AE7" s="67"/>
      <c r="AF7" s="67"/>
      <c r="AG7" s="67">
        <f t="shared" si="16"/>
        <v>0</v>
      </c>
      <c r="AH7" s="67"/>
      <c r="AI7" s="67"/>
      <c r="AJ7" s="67"/>
      <c r="AK7" s="67"/>
      <c r="AL7" s="67"/>
      <c r="AM7" s="67"/>
      <c r="AN7" s="67"/>
      <c r="AO7" s="67"/>
      <c r="AP7" s="67"/>
      <c r="AQ7" s="67">
        <f t="shared" si="17"/>
        <v>0</v>
      </c>
      <c r="AR7" s="67">
        <f t="shared" si="18"/>
        <v>0</v>
      </c>
      <c r="AS7" s="67"/>
      <c r="AT7" s="67"/>
      <c r="AU7" s="67"/>
      <c r="AV7" s="67"/>
      <c r="AW7" s="67"/>
      <c r="AX7" s="67"/>
      <c r="AY7" s="67"/>
      <c r="AZ7" s="67"/>
      <c r="BA7" s="67">
        <f t="shared" si="19"/>
        <v>0</v>
      </c>
      <c r="BB7" s="67">
        <f t="shared" si="20"/>
        <v>0</v>
      </c>
      <c r="BC7" s="67"/>
      <c r="BD7" s="67"/>
      <c r="BE7" s="67">
        <f t="shared" si="21"/>
        <v>0</v>
      </c>
      <c r="BF7" s="67"/>
      <c r="BG7" s="67"/>
      <c r="BH7" s="67">
        <f t="shared" si="22"/>
        <v>0</v>
      </c>
      <c r="BI7" s="67"/>
      <c r="BJ7" s="67"/>
      <c r="BK7" s="67">
        <f t="shared" si="23"/>
        <v>0</v>
      </c>
      <c r="BL7" s="67"/>
      <c r="BM7" s="67"/>
      <c r="BN7" s="67">
        <f t="shared" si="24"/>
        <v>0</v>
      </c>
      <c r="BO7" s="67"/>
      <c r="BP7" s="67"/>
      <c r="BQ7" s="67"/>
      <c r="BR7" s="67"/>
      <c r="BS7" s="67"/>
      <c r="BT7" s="67"/>
      <c r="BU7" s="67"/>
      <c r="BV7" s="67"/>
      <c r="BW7" s="67"/>
      <c r="BX7" s="31" t="str">
        <f>IF(SUM(BDatos!$BQ7:$BW7)=0,"-",((BDatos!$BH$6:$BH$14+BDatos!$BQ7+BDatos!$BR7+BDatos!$BS7)-BDatos!$BM7+BDatos!$BL7)
-(BDatos!$V7-SUMIFS(BDatos!$V$6:$V$14,BDatos!$B$6:$B$14,BDatos!$B7,BDatos!$H$6:$H$14,BDatos!$H7-1)+BDatos!$BQ7)
-((BDatos!$N7-BDatos!$AG7)-(SUMIFS(BDatos!$N$6:$N$14,BDatos!$B$6:$B$14,BDatos!$B7,BDatos!$H$6:$H$14,BDatos!$H7-1)-SUMIFS(BDatos!$AG$6:$AG$14,BDatos!$B$6:$B$14,BDatos!$B7,BDatos!$H$6:$H$14,BDatos!$H7-1))))</f>
        <v>-</v>
      </c>
      <c r="BY7" s="45" t="str">
        <f>IFERROR(BDatos!$N7/BDatos!$AG7,"-")</f>
        <v>-</v>
      </c>
      <c r="BZ7" s="45" t="str">
        <f>IFERROR((BDatos!$N7-BDatos!$L7)/BDatos!$AG7,"-")</f>
        <v>-</v>
      </c>
      <c r="CA7" s="45" t="str">
        <f>IFERROR(BDatos!$BD7/BDatos!$L7,"-")</f>
        <v>-</v>
      </c>
      <c r="CB7" s="45" t="str">
        <f>IFERROR(BDatos!$BC7/(BDatos!$K7+BDatos!$P7),"-")</f>
        <v>-</v>
      </c>
      <c r="CC7" s="45" t="str">
        <f>IFERROR(BDatos!$BC7/BDatos!$Q7,"-")</f>
        <v>-</v>
      </c>
      <c r="CD7" s="45" t="str">
        <f>IFERROR(BDatos!$BC7/BDatos!$W7,"-")</f>
        <v>-</v>
      </c>
      <c r="CE7" s="45" t="str">
        <f>IFERROR(BDatos!$AR7/BDatos!$BA7,"-")</f>
        <v>-</v>
      </c>
      <c r="CF7" s="45" t="str">
        <f>IFERROR(BDatos!$BH7/BDatos!$BJ7,"-")</f>
        <v>-</v>
      </c>
      <c r="CG7" s="47" t="str">
        <f>IFERROR(BDatos!$BE7/BDatos!$BC7,"-")</f>
        <v>-</v>
      </c>
      <c r="CH7" s="47" t="str">
        <f>IFERROR(BDatos!$BH7/BDatos!$BC7,"-")</f>
        <v>-</v>
      </c>
      <c r="CI7" s="47" t="str">
        <f>IFERROR(BDatos!$BN7/BDatos!$BC7,"-")</f>
        <v>-</v>
      </c>
      <c r="CJ7" s="47" t="str">
        <f>IFERROR(BDatos!$BN7/BDatos!$W7,"-")</f>
        <v>-</v>
      </c>
      <c r="CK7" s="47" t="str">
        <f>IFERROR(BDatos!$BN7/BDatos!$BA7,"-")</f>
        <v>-</v>
      </c>
      <c r="CL7" s="45" t="str">
        <f>IFERROR(BDatos!$W7/BDatos!$BA7,"-")</f>
        <v>-</v>
      </c>
      <c r="CM7" s="31" t="str">
        <f>IF(SUM(BDatos!$BQ7:$BW7)=0,"-",BDatos!$BH7+BDatos!$BQ7+BDatos!$BR7+BDatos!$BS7)</f>
        <v>-</v>
      </c>
      <c r="CN7" s="49" t="str">
        <f>IFERROR(BDatos!$CM7/BDatos!$BC7,"-")</f>
        <v>-</v>
      </c>
      <c r="CO7" s="51">
        <f t="shared" ref="CO7:CO14" si="25">SUM(I7:M7)-N7</f>
        <v>0</v>
      </c>
      <c r="CP7" s="51">
        <f t="shared" ref="CP7:CP14" si="26">SUM(O7:U7)-V7</f>
        <v>0</v>
      </c>
      <c r="CQ7" s="51">
        <f t="shared" ref="CQ7:CQ14" si="27">N7+V7-W7</f>
        <v>0</v>
      </c>
      <c r="CR7" s="51">
        <f t="shared" ref="CR7:CR14" si="28">SUM(X7:AF7)-AG7</f>
        <v>0</v>
      </c>
      <c r="CS7" s="51">
        <f t="shared" ref="CS7:CS14" si="29">SUM(AH7:AP7)-AQ7</f>
        <v>0</v>
      </c>
      <c r="CT7" s="51">
        <f t="shared" ref="CT7:CT14" si="30">AG7+AQ7-AR7</f>
        <v>0</v>
      </c>
      <c r="CU7" s="51">
        <f t="shared" ref="CU7:CU14" si="31">SUM(AS7:AZ7)-BA7</f>
        <v>0</v>
      </c>
      <c r="CV7" s="51">
        <f t="shared" ref="CV7:CV14" si="32">AR7+BA7-BB7</f>
        <v>0</v>
      </c>
      <c r="CW7" s="51">
        <f t="shared" ref="CW7:CW14" si="33">W7-BB7</f>
        <v>0</v>
      </c>
      <c r="CX7" s="51">
        <f t="shared" ref="CX7:CX14" si="34">BC7-BD7-BE7</f>
        <v>0</v>
      </c>
      <c r="CY7" s="51">
        <f t="shared" ref="CY7:CY14" si="35">BE7-BF7-BG7-BH7</f>
        <v>0</v>
      </c>
      <c r="CZ7" s="51">
        <f t="shared" ref="CZ7:CZ14" si="36">BH7+BI7-BJ7-BK7</f>
        <v>0</v>
      </c>
      <c r="DA7" s="51">
        <f t="shared" ref="DA7:DA14" si="37">BK7+BL7-BM7-BN7</f>
        <v>0</v>
      </c>
      <c r="DB7" s="2"/>
      <c r="DC7" s="2"/>
    </row>
    <row r="8" spans="1:107" x14ac:dyDescent="0.25">
      <c r="B8" s="57"/>
      <c r="C8" s="26" t="s">
        <v>105</v>
      </c>
      <c r="D8" s="26"/>
      <c r="E8" s="15"/>
      <c r="F8" s="28" t="s">
        <v>104</v>
      </c>
      <c r="G8" s="26"/>
      <c r="H8" s="24">
        <v>2011</v>
      </c>
      <c r="I8" s="67"/>
      <c r="J8" s="67"/>
      <c r="K8" s="67"/>
      <c r="L8" s="67"/>
      <c r="M8" s="67"/>
      <c r="N8" s="67">
        <f t="shared" si="13"/>
        <v>0</v>
      </c>
      <c r="O8" s="67"/>
      <c r="P8" s="67"/>
      <c r="Q8" s="67"/>
      <c r="R8" s="67"/>
      <c r="S8" s="67"/>
      <c r="T8" s="67"/>
      <c r="U8" s="67"/>
      <c r="V8" s="67">
        <f t="shared" si="14"/>
        <v>0</v>
      </c>
      <c r="W8" s="67">
        <f t="shared" si="15"/>
        <v>0</v>
      </c>
      <c r="X8" s="67"/>
      <c r="Y8" s="67"/>
      <c r="Z8" s="67"/>
      <c r="AA8" s="67"/>
      <c r="AB8" s="67"/>
      <c r="AC8" s="67"/>
      <c r="AD8" s="67"/>
      <c r="AE8" s="67"/>
      <c r="AF8" s="67"/>
      <c r="AG8" s="67">
        <f t="shared" si="16"/>
        <v>0</v>
      </c>
      <c r="AH8" s="67"/>
      <c r="AI8" s="67"/>
      <c r="AJ8" s="67"/>
      <c r="AK8" s="67"/>
      <c r="AL8" s="67"/>
      <c r="AM8" s="67"/>
      <c r="AN8" s="67"/>
      <c r="AO8" s="67"/>
      <c r="AP8" s="67"/>
      <c r="AQ8" s="67">
        <f t="shared" si="17"/>
        <v>0</v>
      </c>
      <c r="AR8" s="67">
        <f t="shared" si="18"/>
        <v>0</v>
      </c>
      <c r="AS8" s="67"/>
      <c r="AT8" s="67"/>
      <c r="AU8" s="67"/>
      <c r="AV8" s="67"/>
      <c r="AW8" s="67"/>
      <c r="AX8" s="67"/>
      <c r="AY8" s="67"/>
      <c r="AZ8" s="67"/>
      <c r="BA8" s="67">
        <f t="shared" si="19"/>
        <v>0</v>
      </c>
      <c r="BB8" s="67">
        <f t="shared" si="20"/>
        <v>0</v>
      </c>
      <c r="BC8" s="67"/>
      <c r="BD8" s="67"/>
      <c r="BE8" s="67">
        <f t="shared" si="21"/>
        <v>0</v>
      </c>
      <c r="BF8" s="67"/>
      <c r="BG8" s="67"/>
      <c r="BH8" s="67">
        <f t="shared" si="22"/>
        <v>0</v>
      </c>
      <c r="BI8" s="67"/>
      <c r="BJ8" s="67"/>
      <c r="BK8" s="67">
        <f t="shared" si="23"/>
        <v>0</v>
      </c>
      <c r="BL8" s="67"/>
      <c r="BM8" s="67"/>
      <c r="BN8" s="67">
        <f t="shared" si="24"/>
        <v>0</v>
      </c>
      <c r="BO8" s="67"/>
      <c r="BP8" s="67"/>
      <c r="BQ8" s="67"/>
      <c r="BR8" s="67"/>
      <c r="BS8" s="67"/>
      <c r="BT8" s="67"/>
      <c r="BU8" s="67"/>
      <c r="BV8" s="67"/>
      <c r="BW8" s="67"/>
      <c r="BX8" s="16" t="str">
        <f>IF(SUM(BDatos!$BQ8:$BW8)=0,"-",((BDatos!$BH$6:$BH$14+BDatos!$BQ8+BDatos!$BR8+BDatos!$BS8)-BDatos!$BM8+BDatos!$BL8)
-(BDatos!$V8-SUMIFS(BDatos!$V$6:$V$14,BDatos!$B$6:$B$14,BDatos!$B8,BDatos!$H$6:$H$14,BDatos!$H8-1)+BDatos!$BQ8)
-((BDatos!$N8-BDatos!$AG8)-(SUMIFS(BDatos!$N$6:$N$14,BDatos!$B$6:$B$14,BDatos!$B8,BDatos!$H$6:$H$14,BDatos!$H8-1)-SUMIFS(BDatos!$AG$6:$AG$14,BDatos!$B$6:$B$14,BDatos!$B8,BDatos!$H$6:$H$14,BDatos!$H8-1))))</f>
        <v>-</v>
      </c>
      <c r="BY8" s="17" t="str">
        <f>IFERROR(BDatos!$N8/BDatos!$AG8,"-")</f>
        <v>-</v>
      </c>
      <c r="BZ8" s="17" t="str">
        <f>IFERROR((BDatos!$N8-BDatos!$L8)/BDatos!$AG8,"-")</f>
        <v>-</v>
      </c>
      <c r="CA8" s="17" t="str">
        <f>IFERROR(BDatos!$BD8/BDatos!$L8,"-")</f>
        <v>-</v>
      </c>
      <c r="CB8" s="17" t="str">
        <f>IFERROR(BDatos!$BC8/(BDatos!$K8+BDatos!$P8),"-")</f>
        <v>-</v>
      </c>
      <c r="CC8" s="17" t="str">
        <f>IFERROR(BDatos!$BC8/BDatos!$Q8,"-")</f>
        <v>-</v>
      </c>
      <c r="CD8" s="17" t="str">
        <f>IFERROR(BDatos!$BC8/BDatos!$W8,"-")</f>
        <v>-</v>
      </c>
      <c r="CE8" s="17" t="str">
        <f>IFERROR(BDatos!$AR8/BDatos!$BA8,"-")</f>
        <v>-</v>
      </c>
      <c r="CF8" s="17" t="str">
        <f>IFERROR(BDatos!$BH8/BDatos!$BJ8,"-")</f>
        <v>-</v>
      </c>
      <c r="CG8" s="21" t="str">
        <f>IFERROR(BDatos!$BE8/BDatos!$BC8,"-")</f>
        <v>-</v>
      </c>
      <c r="CH8" s="21" t="str">
        <f>IFERROR(BDatos!$BH8/BDatos!$BC8,"-")</f>
        <v>-</v>
      </c>
      <c r="CI8" s="21" t="str">
        <f>IFERROR(BDatos!$BN8/BDatos!$BC8,"-")</f>
        <v>-</v>
      </c>
      <c r="CJ8" s="21" t="str">
        <f>IFERROR(BDatos!$BN8/BDatos!$W8,"-")</f>
        <v>-</v>
      </c>
      <c r="CK8" s="21" t="str">
        <f>IFERROR(BDatos!$BN8/BDatos!$BA8,"-")</f>
        <v>-</v>
      </c>
      <c r="CL8" s="17" t="str">
        <f>IFERROR(BDatos!$W8/BDatos!$BA8,"-")</f>
        <v>-</v>
      </c>
      <c r="CM8" s="16" t="str">
        <f>IF(SUM(BDatos!$BQ8:$BW8)=0,"-",BDatos!$BH8+BDatos!$BQ8+BDatos!$BR8+BDatos!$BS8)</f>
        <v>-</v>
      </c>
      <c r="CN8" s="18" t="str">
        <f>IFERROR(BDatos!$CM8/BDatos!$BC8,"-")</f>
        <v>-</v>
      </c>
      <c r="CO8" s="19">
        <f t="shared" si="25"/>
        <v>0</v>
      </c>
      <c r="CP8" s="19">
        <f t="shared" si="26"/>
        <v>0</v>
      </c>
      <c r="CQ8" s="19">
        <f t="shared" si="27"/>
        <v>0</v>
      </c>
      <c r="CR8" s="19">
        <f t="shared" si="28"/>
        <v>0</v>
      </c>
      <c r="CS8" s="19">
        <f t="shared" si="29"/>
        <v>0</v>
      </c>
      <c r="CT8" s="19">
        <f t="shared" si="30"/>
        <v>0</v>
      </c>
      <c r="CU8" s="19">
        <f t="shared" si="31"/>
        <v>0</v>
      </c>
      <c r="CV8" s="19">
        <f t="shared" si="32"/>
        <v>0</v>
      </c>
      <c r="CW8" s="19">
        <f t="shared" si="33"/>
        <v>0</v>
      </c>
      <c r="CX8" s="19">
        <f t="shared" si="34"/>
        <v>0</v>
      </c>
      <c r="CY8" s="19">
        <f t="shared" si="35"/>
        <v>0</v>
      </c>
      <c r="CZ8" s="19">
        <f t="shared" si="36"/>
        <v>0</v>
      </c>
      <c r="DA8" s="19">
        <f t="shared" si="37"/>
        <v>0</v>
      </c>
      <c r="DB8" s="2"/>
      <c r="DC8" s="2"/>
    </row>
    <row r="9" spans="1:107" s="20" customFormat="1" x14ac:dyDescent="0.25">
      <c r="A9" s="12"/>
      <c r="B9" s="56"/>
      <c r="C9" s="25" t="s">
        <v>105</v>
      </c>
      <c r="D9" s="25"/>
      <c r="E9" s="15"/>
      <c r="F9" s="27" t="s">
        <v>104</v>
      </c>
      <c r="G9" s="25"/>
      <c r="H9" s="30">
        <v>2010</v>
      </c>
      <c r="I9" s="67"/>
      <c r="J9" s="67"/>
      <c r="K9" s="67"/>
      <c r="L9" s="67"/>
      <c r="M9" s="67"/>
      <c r="N9" s="67">
        <f t="shared" si="13"/>
        <v>0</v>
      </c>
      <c r="O9" s="67"/>
      <c r="P9" s="67"/>
      <c r="Q9" s="67"/>
      <c r="R9" s="67"/>
      <c r="S9" s="67"/>
      <c r="T9" s="67"/>
      <c r="U9" s="67"/>
      <c r="V9" s="67">
        <f t="shared" si="14"/>
        <v>0</v>
      </c>
      <c r="W9" s="67">
        <f t="shared" si="15"/>
        <v>0</v>
      </c>
      <c r="X9" s="67"/>
      <c r="Y9" s="67"/>
      <c r="Z9" s="67"/>
      <c r="AA9" s="67"/>
      <c r="AB9" s="67"/>
      <c r="AC9" s="67"/>
      <c r="AD9" s="67"/>
      <c r="AE9" s="67"/>
      <c r="AF9" s="67"/>
      <c r="AG9" s="67">
        <f t="shared" si="16"/>
        <v>0</v>
      </c>
      <c r="AH9" s="67"/>
      <c r="AI9" s="67"/>
      <c r="AJ9" s="67"/>
      <c r="AK9" s="67"/>
      <c r="AL9" s="67"/>
      <c r="AM9" s="67"/>
      <c r="AN9" s="67"/>
      <c r="AO9" s="67"/>
      <c r="AP9" s="67"/>
      <c r="AQ9" s="67">
        <f t="shared" si="17"/>
        <v>0</v>
      </c>
      <c r="AR9" s="67">
        <f t="shared" si="18"/>
        <v>0</v>
      </c>
      <c r="AS9" s="67"/>
      <c r="AT9" s="67"/>
      <c r="AU9" s="67"/>
      <c r="AV9" s="67"/>
      <c r="AW9" s="67"/>
      <c r="AX9" s="67"/>
      <c r="AY9" s="67"/>
      <c r="AZ9" s="67"/>
      <c r="BA9" s="67">
        <f t="shared" si="19"/>
        <v>0</v>
      </c>
      <c r="BB9" s="67">
        <f t="shared" si="20"/>
        <v>0</v>
      </c>
      <c r="BC9" s="67"/>
      <c r="BD9" s="67"/>
      <c r="BE9" s="67">
        <f t="shared" si="21"/>
        <v>0</v>
      </c>
      <c r="BF9" s="67"/>
      <c r="BG9" s="67"/>
      <c r="BH9" s="67">
        <f t="shared" si="22"/>
        <v>0</v>
      </c>
      <c r="BI9" s="67"/>
      <c r="BJ9" s="67"/>
      <c r="BK9" s="67">
        <f t="shared" si="23"/>
        <v>0</v>
      </c>
      <c r="BL9" s="67"/>
      <c r="BM9" s="67"/>
      <c r="BN9" s="67">
        <f t="shared" si="24"/>
        <v>0</v>
      </c>
      <c r="BO9" s="67"/>
      <c r="BP9" s="67"/>
      <c r="BQ9" s="67"/>
      <c r="BR9" s="67"/>
      <c r="BS9" s="67"/>
      <c r="BT9" s="67"/>
      <c r="BU9" s="67"/>
      <c r="BV9" s="67"/>
      <c r="BW9" s="67"/>
      <c r="BX9" s="31" t="str">
        <f>IF(SUM(BDatos!$BQ9:$BW9)=0,"-",((BDatos!$BH$6:$BH$14+BDatos!$BQ9+BDatos!$BR9+BDatos!$BS9)-BDatos!$BM9+BDatos!$BL9)
-(BDatos!$V9-SUMIFS(BDatos!$V$6:$V$14,BDatos!$B$6:$B$14,BDatos!$B9,BDatos!$H$6:$H$14,BDatos!$H9-1)+BDatos!$BQ9)
-((BDatos!$N9-BDatos!$AG9)-(SUMIFS(BDatos!$N$6:$N$14,BDatos!$B$6:$B$14,BDatos!$B9,BDatos!$H$6:$H$14,BDatos!$H9-1)-SUMIFS(BDatos!$AG$6:$AG$14,BDatos!$B$6:$B$14,BDatos!$B9,BDatos!$H$6:$H$14,BDatos!$H9-1))))</f>
        <v>-</v>
      </c>
      <c r="BY9" s="45" t="str">
        <f>IFERROR(BDatos!$N9/BDatos!$AG9,"-")</f>
        <v>-</v>
      </c>
      <c r="BZ9" s="45" t="str">
        <f>IFERROR((BDatos!$N9-BDatos!$L9)/BDatos!$AG9,"-")</f>
        <v>-</v>
      </c>
      <c r="CA9" s="45" t="str">
        <f>IFERROR(BDatos!$BD9/BDatos!$L9,"-")</f>
        <v>-</v>
      </c>
      <c r="CB9" s="45" t="str">
        <f>IFERROR(BDatos!$BC9/(BDatos!$K9+BDatos!$P9),"-")</f>
        <v>-</v>
      </c>
      <c r="CC9" s="45" t="str">
        <f>IFERROR(BDatos!$BC9/BDatos!$Q9,"-")</f>
        <v>-</v>
      </c>
      <c r="CD9" s="45" t="str">
        <f>IFERROR(BDatos!$BC9/BDatos!$W9,"-")</f>
        <v>-</v>
      </c>
      <c r="CE9" s="45" t="str">
        <f>IFERROR(BDatos!$AR9/BDatos!$BA9,"-")</f>
        <v>-</v>
      </c>
      <c r="CF9" s="45" t="str">
        <f>IFERROR(BDatos!$BH9/BDatos!$BJ9,"-")</f>
        <v>-</v>
      </c>
      <c r="CG9" s="47" t="str">
        <f>IFERROR(BDatos!$BE9/BDatos!$BC9,"-")</f>
        <v>-</v>
      </c>
      <c r="CH9" s="47" t="str">
        <f>IFERROR(BDatos!$BH9/BDatos!$BC9,"-")</f>
        <v>-</v>
      </c>
      <c r="CI9" s="47" t="str">
        <f>IFERROR(BDatos!$BN9/BDatos!$BC9,"-")</f>
        <v>-</v>
      </c>
      <c r="CJ9" s="47" t="str">
        <f>IFERROR(BDatos!$BN9/BDatos!$W9,"-")</f>
        <v>-</v>
      </c>
      <c r="CK9" s="47" t="str">
        <f>IFERROR(BDatos!$BN9/BDatos!$BA9,"-")</f>
        <v>-</v>
      </c>
      <c r="CL9" s="45" t="str">
        <f>IFERROR(BDatos!$W9/BDatos!$BA9,"-")</f>
        <v>-</v>
      </c>
      <c r="CM9" s="31" t="str">
        <f>IF(SUM(BDatos!$BQ9:$BW9)=0,"-",BDatos!$BH9+BDatos!$BQ9+BDatos!$BR9+BDatos!$BS9)</f>
        <v>-</v>
      </c>
      <c r="CN9" s="49" t="str">
        <f>IFERROR(BDatos!$CM9/BDatos!$BC9,"-")</f>
        <v>-</v>
      </c>
      <c r="CO9" s="51">
        <f t="shared" si="25"/>
        <v>0</v>
      </c>
      <c r="CP9" s="51">
        <f t="shared" si="26"/>
        <v>0</v>
      </c>
      <c r="CQ9" s="51">
        <f t="shared" si="27"/>
        <v>0</v>
      </c>
      <c r="CR9" s="51">
        <f t="shared" si="28"/>
        <v>0</v>
      </c>
      <c r="CS9" s="51">
        <f t="shared" si="29"/>
        <v>0</v>
      </c>
      <c r="CT9" s="51">
        <f t="shared" si="30"/>
        <v>0</v>
      </c>
      <c r="CU9" s="51">
        <f t="shared" si="31"/>
        <v>0</v>
      </c>
      <c r="CV9" s="51">
        <f t="shared" si="32"/>
        <v>0</v>
      </c>
      <c r="CW9" s="51">
        <f t="shared" si="33"/>
        <v>0</v>
      </c>
      <c r="CX9" s="51">
        <f t="shared" si="34"/>
        <v>0</v>
      </c>
      <c r="CY9" s="51">
        <f t="shared" si="35"/>
        <v>0</v>
      </c>
      <c r="CZ9" s="51">
        <f t="shared" si="36"/>
        <v>0</v>
      </c>
      <c r="DA9" s="51">
        <f t="shared" si="37"/>
        <v>0</v>
      </c>
    </row>
    <row r="10" spans="1:107" x14ac:dyDescent="0.25">
      <c r="B10" s="57"/>
      <c r="C10" s="26" t="s">
        <v>105</v>
      </c>
      <c r="D10" s="26"/>
      <c r="E10" s="15"/>
      <c r="F10" s="28" t="s">
        <v>104</v>
      </c>
      <c r="G10" s="26"/>
      <c r="H10" s="24">
        <v>2009</v>
      </c>
      <c r="I10" s="67"/>
      <c r="J10" s="67"/>
      <c r="K10" s="67"/>
      <c r="L10" s="67"/>
      <c r="M10" s="67"/>
      <c r="N10" s="67">
        <f t="shared" si="13"/>
        <v>0</v>
      </c>
      <c r="O10" s="67"/>
      <c r="P10" s="67"/>
      <c r="Q10" s="67"/>
      <c r="R10" s="67"/>
      <c r="S10" s="67"/>
      <c r="T10" s="67"/>
      <c r="U10" s="67"/>
      <c r="V10" s="67">
        <f t="shared" si="14"/>
        <v>0</v>
      </c>
      <c r="W10" s="67">
        <f t="shared" si="15"/>
        <v>0</v>
      </c>
      <c r="X10" s="67"/>
      <c r="Y10" s="67"/>
      <c r="Z10" s="67"/>
      <c r="AA10" s="67"/>
      <c r="AB10" s="67"/>
      <c r="AC10" s="67"/>
      <c r="AD10" s="67"/>
      <c r="AE10" s="67"/>
      <c r="AF10" s="67"/>
      <c r="AG10" s="67">
        <f t="shared" si="16"/>
        <v>0</v>
      </c>
      <c r="AH10" s="67"/>
      <c r="AI10" s="67"/>
      <c r="AJ10" s="67"/>
      <c r="AK10" s="67"/>
      <c r="AL10" s="67"/>
      <c r="AM10" s="67"/>
      <c r="AN10" s="67"/>
      <c r="AO10" s="67"/>
      <c r="AP10" s="67"/>
      <c r="AQ10" s="67">
        <f t="shared" si="17"/>
        <v>0</v>
      </c>
      <c r="AR10" s="67">
        <f t="shared" si="18"/>
        <v>0</v>
      </c>
      <c r="AS10" s="67"/>
      <c r="AT10" s="67"/>
      <c r="AU10" s="67"/>
      <c r="AV10" s="67"/>
      <c r="AW10" s="67"/>
      <c r="AX10" s="67"/>
      <c r="AY10" s="67"/>
      <c r="AZ10" s="67"/>
      <c r="BA10" s="67">
        <f t="shared" si="19"/>
        <v>0</v>
      </c>
      <c r="BB10" s="67">
        <f t="shared" si="20"/>
        <v>0</v>
      </c>
      <c r="BC10" s="67"/>
      <c r="BD10" s="67"/>
      <c r="BE10" s="67">
        <f t="shared" si="21"/>
        <v>0</v>
      </c>
      <c r="BF10" s="67"/>
      <c r="BG10" s="67"/>
      <c r="BH10" s="67">
        <f t="shared" si="22"/>
        <v>0</v>
      </c>
      <c r="BI10" s="67"/>
      <c r="BJ10" s="67"/>
      <c r="BK10" s="67">
        <f t="shared" si="23"/>
        <v>0</v>
      </c>
      <c r="BL10" s="67"/>
      <c r="BM10" s="67"/>
      <c r="BN10" s="67">
        <f t="shared" si="24"/>
        <v>0</v>
      </c>
      <c r="BO10" s="67"/>
      <c r="BP10" s="67"/>
      <c r="BQ10" s="67"/>
      <c r="BR10" s="67"/>
      <c r="BS10" s="67"/>
      <c r="BT10" s="67"/>
      <c r="BU10" s="67"/>
      <c r="BV10" s="67"/>
      <c r="BW10" s="67"/>
      <c r="BX10" s="16" t="str">
        <f>IF(SUM(BDatos!$BQ10:$BW10)=0,"-",((BDatos!$BH$6:$BH$14+BDatos!$BQ10+BDatos!$BR10+BDatos!$BS10)-BDatos!$BM10+BDatos!$BL10)
-(BDatos!$V10-SUMIFS(BDatos!$V$6:$V$14,BDatos!$B$6:$B$14,BDatos!$B10,BDatos!$H$6:$H$14,BDatos!$H10-1)+BDatos!$BQ10)
-((BDatos!$N10-BDatos!$AG10)-(SUMIFS(BDatos!$N$6:$N$14,BDatos!$B$6:$B$14,BDatos!$B10,BDatos!$H$6:$H$14,BDatos!$H10-1)-SUMIFS(BDatos!$AG$6:$AG$14,BDatos!$B$6:$B$14,BDatos!$B10,BDatos!$H$6:$H$14,BDatos!$H10-1))))</f>
        <v>-</v>
      </c>
      <c r="BY10" s="17" t="str">
        <f>IFERROR(BDatos!$N10/BDatos!$AG10,"-")</f>
        <v>-</v>
      </c>
      <c r="BZ10" s="17" t="str">
        <f>IFERROR((BDatos!$N10-BDatos!$L10)/BDatos!$AG10,"-")</f>
        <v>-</v>
      </c>
      <c r="CA10" s="17" t="str">
        <f>IFERROR(BDatos!$BD10/BDatos!$L10,"-")</f>
        <v>-</v>
      </c>
      <c r="CB10" s="17" t="str">
        <f>IFERROR(BDatos!$BC10/(BDatos!$K10+BDatos!$P10),"-")</f>
        <v>-</v>
      </c>
      <c r="CC10" s="17" t="str">
        <f>IFERROR(BDatos!$BC10/BDatos!$Q10,"-")</f>
        <v>-</v>
      </c>
      <c r="CD10" s="17" t="str">
        <f>IFERROR(BDatos!$BC10/BDatos!$W10,"-")</f>
        <v>-</v>
      </c>
      <c r="CE10" s="17" t="str">
        <f>IFERROR(BDatos!$AR10/BDatos!$BA10,"-")</f>
        <v>-</v>
      </c>
      <c r="CF10" s="17" t="str">
        <f>IFERROR(BDatos!$BH10/BDatos!$BJ10,"-")</f>
        <v>-</v>
      </c>
      <c r="CG10" s="21" t="str">
        <f>IFERROR(BDatos!$BE10/BDatos!$BC10,"-")</f>
        <v>-</v>
      </c>
      <c r="CH10" s="21" t="str">
        <f>IFERROR(BDatos!$BH10/BDatos!$BC10,"-")</f>
        <v>-</v>
      </c>
      <c r="CI10" s="21" t="str">
        <f>IFERROR(BDatos!$BN10/BDatos!$BC10,"-")</f>
        <v>-</v>
      </c>
      <c r="CJ10" s="21" t="str">
        <f>IFERROR(BDatos!$BN10/BDatos!$W10,"-")</f>
        <v>-</v>
      </c>
      <c r="CK10" s="21" t="str">
        <f>IFERROR(BDatos!$BN10/BDatos!$BA10,"-")</f>
        <v>-</v>
      </c>
      <c r="CL10" s="17" t="str">
        <f>IFERROR(BDatos!$W10/BDatos!$BA10,"-")</f>
        <v>-</v>
      </c>
      <c r="CM10" s="16" t="str">
        <f>IF(SUM(BDatos!$BQ10:$BW10)=0,"-",BDatos!$BH10+BDatos!$BQ10+BDatos!$BR10+BDatos!$BS10)</f>
        <v>-</v>
      </c>
      <c r="CN10" s="18" t="str">
        <f>IFERROR(BDatos!$CM10/BDatos!$BC10,"-")</f>
        <v>-</v>
      </c>
      <c r="CO10" s="19">
        <f t="shared" si="25"/>
        <v>0</v>
      </c>
      <c r="CP10" s="19">
        <f t="shared" si="26"/>
        <v>0</v>
      </c>
      <c r="CQ10" s="19">
        <f t="shared" si="27"/>
        <v>0</v>
      </c>
      <c r="CR10" s="19">
        <f t="shared" si="28"/>
        <v>0</v>
      </c>
      <c r="CS10" s="19">
        <f t="shared" si="29"/>
        <v>0</v>
      </c>
      <c r="CT10" s="19">
        <f t="shared" si="30"/>
        <v>0</v>
      </c>
      <c r="CU10" s="19">
        <f t="shared" si="31"/>
        <v>0</v>
      </c>
      <c r="CV10" s="19">
        <f t="shared" si="32"/>
        <v>0</v>
      </c>
      <c r="CW10" s="19">
        <f t="shared" si="33"/>
        <v>0</v>
      </c>
      <c r="CX10" s="19">
        <f t="shared" si="34"/>
        <v>0</v>
      </c>
      <c r="CY10" s="19">
        <f t="shared" si="35"/>
        <v>0</v>
      </c>
      <c r="CZ10" s="19">
        <f t="shared" si="36"/>
        <v>0</v>
      </c>
      <c r="DA10" s="19">
        <f t="shared" si="37"/>
        <v>0</v>
      </c>
      <c r="DB10" s="2"/>
      <c r="DC10" s="2"/>
    </row>
    <row r="11" spans="1:107" x14ac:dyDescent="0.25">
      <c r="B11" s="56"/>
      <c r="C11" s="25" t="s">
        <v>105</v>
      </c>
      <c r="D11" s="25"/>
      <c r="E11" s="15"/>
      <c r="F11" s="27" t="s">
        <v>104</v>
      </c>
      <c r="G11" s="25"/>
      <c r="H11" s="30">
        <v>2008</v>
      </c>
      <c r="I11" s="67"/>
      <c r="J11" s="67"/>
      <c r="K11" s="67"/>
      <c r="L11" s="67"/>
      <c r="M11" s="67"/>
      <c r="N11" s="67">
        <f t="shared" si="13"/>
        <v>0</v>
      </c>
      <c r="O11" s="67"/>
      <c r="P11" s="67"/>
      <c r="Q11" s="67"/>
      <c r="R11" s="67"/>
      <c r="S11" s="67"/>
      <c r="T11" s="67"/>
      <c r="U11" s="67"/>
      <c r="V11" s="67">
        <f t="shared" si="14"/>
        <v>0</v>
      </c>
      <c r="W11" s="67">
        <f t="shared" si="15"/>
        <v>0</v>
      </c>
      <c r="X11" s="67"/>
      <c r="Y11" s="67"/>
      <c r="Z11" s="67"/>
      <c r="AA11" s="67"/>
      <c r="AB11" s="67"/>
      <c r="AC11" s="67"/>
      <c r="AD11" s="67"/>
      <c r="AE11" s="67"/>
      <c r="AF11" s="67"/>
      <c r="AG11" s="67">
        <f t="shared" si="16"/>
        <v>0</v>
      </c>
      <c r="AH11" s="67"/>
      <c r="AI11" s="67"/>
      <c r="AJ11" s="67"/>
      <c r="AK11" s="67"/>
      <c r="AL11" s="67"/>
      <c r="AM11" s="67"/>
      <c r="AN11" s="67"/>
      <c r="AO11" s="67"/>
      <c r="AP11" s="67"/>
      <c r="AQ11" s="67">
        <f t="shared" si="17"/>
        <v>0</v>
      </c>
      <c r="AR11" s="67">
        <f t="shared" si="18"/>
        <v>0</v>
      </c>
      <c r="AS11" s="67"/>
      <c r="AT11" s="67"/>
      <c r="AU11" s="67"/>
      <c r="AV11" s="67"/>
      <c r="AW11" s="67"/>
      <c r="AX11" s="67"/>
      <c r="AY11" s="67"/>
      <c r="AZ11" s="67"/>
      <c r="BA11" s="67">
        <f t="shared" si="19"/>
        <v>0</v>
      </c>
      <c r="BB11" s="67">
        <f t="shared" si="20"/>
        <v>0</v>
      </c>
      <c r="BC11" s="67"/>
      <c r="BD11" s="67"/>
      <c r="BE11" s="67">
        <f t="shared" si="21"/>
        <v>0</v>
      </c>
      <c r="BF11" s="67"/>
      <c r="BG11" s="67"/>
      <c r="BH11" s="67">
        <f t="shared" si="22"/>
        <v>0</v>
      </c>
      <c r="BI11" s="67"/>
      <c r="BJ11" s="67"/>
      <c r="BK11" s="67">
        <f t="shared" si="23"/>
        <v>0</v>
      </c>
      <c r="BL11" s="67"/>
      <c r="BM11" s="67"/>
      <c r="BN11" s="67">
        <f t="shared" si="24"/>
        <v>0</v>
      </c>
      <c r="BO11" s="67"/>
      <c r="BP11" s="67"/>
      <c r="BQ11" s="67"/>
      <c r="BR11" s="67"/>
      <c r="BS11" s="67"/>
      <c r="BT11" s="67"/>
      <c r="BU11" s="67"/>
      <c r="BV11" s="67"/>
      <c r="BW11" s="67"/>
      <c r="BX11" s="31" t="str">
        <f>IF(SUM(BDatos!$BQ11:$BW11)=0,"-",((BDatos!$BH$6:$BH$14+BDatos!$BQ11+BDatos!$BR11+BDatos!$BS11)-BDatos!$BM11+BDatos!$BL11)
-(BDatos!$V11-SUMIFS(BDatos!$V$6:$V$14,BDatos!$B$6:$B$14,BDatos!$B11,BDatos!$H$6:$H$14,BDatos!$H11-1)+BDatos!$BQ11)
-((BDatos!$N11-BDatos!$AG11)-(SUMIFS(BDatos!$N$6:$N$14,BDatos!$B$6:$B$14,BDatos!$B11,BDatos!$H$6:$H$14,BDatos!$H11-1)-SUMIFS(BDatos!$AG$6:$AG$14,BDatos!$B$6:$B$14,BDatos!$B11,BDatos!$H$6:$H$14,BDatos!$H11-1))))</f>
        <v>-</v>
      </c>
      <c r="BY11" s="45" t="str">
        <f>IFERROR(BDatos!$N11/BDatos!$AG11,"-")</f>
        <v>-</v>
      </c>
      <c r="BZ11" s="45" t="str">
        <f>IFERROR((BDatos!$N11-BDatos!$L11)/BDatos!$AG11,"-")</f>
        <v>-</v>
      </c>
      <c r="CA11" s="45" t="str">
        <f>IFERROR(BDatos!$BD11/BDatos!$L11,"-")</f>
        <v>-</v>
      </c>
      <c r="CB11" s="45" t="str">
        <f>IFERROR(BDatos!$BC11/(BDatos!$K11+BDatos!$P11),"-")</f>
        <v>-</v>
      </c>
      <c r="CC11" s="45" t="str">
        <f>IFERROR(BDatos!$BC11/BDatos!$Q11,"-")</f>
        <v>-</v>
      </c>
      <c r="CD11" s="45" t="str">
        <f>IFERROR(BDatos!$BC11/BDatos!$W11,"-")</f>
        <v>-</v>
      </c>
      <c r="CE11" s="45" t="str">
        <f>IFERROR(BDatos!$AR11/BDatos!$BA11,"-")</f>
        <v>-</v>
      </c>
      <c r="CF11" s="45" t="str">
        <f>IFERROR(BDatos!$BH11/BDatos!$BJ11,"-")</f>
        <v>-</v>
      </c>
      <c r="CG11" s="47" t="str">
        <f>IFERROR(BDatos!$BE11/BDatos!$BC11,"-")</f>
        <v>-</v>
      </c>
      <c r="CH11" s="47" t="str">
        <f>IFERROR(BDatos!$BH11/BDatos!$BC11,"-")</f>
        <v>-</v>
      </c>
      <c r="CI11" s="47" t="str">
        <f>IFERROR(BDatos!$BN11/BDatos!$BC11,"-")</f>
        <v>-</v>
      </c>
      <c r="CJ11" s="47" t="str">
        <f>IFERROR(BDatos!$BN11/BDatos!$W11,"-")</f>
        <v>-</v>
      </c>
      <c r="CK11" s="47" t="str">
        <f>IFERROR(BDatos!$BN11/BDatos!$BA11,"-")</f>
        <v>-</v>
      </c>
      <c r="CL11" s="45" t="str">
        <f>IFERROR(BDatos!$W11/BDatos!$BA11,"-")</f>
        <v>-</v>
      </c>
      <c r="CM11" s="31" t="str">
        <f>IF(SUM(BDatos!$BQ11:$BW11)=0,"-",BDatos!$BH11+BDatos!$BQ11+BDatos!$BR11+BDatos!$BS11)</f>
        <v>-</v>
      </c>
      <c r="CN11" s="49" t="str">
        <f>IFERROR(BDatos!$CM11/BDatos!$BC11,"-")</f>
        <v>-</v>
      </c>
      <c r="CO11" s="51">
        <f t="shared" si="25"/>
        <v>0</v>
      </c>
      <c r="CP11" s="51">
        <f t="shared" si="26"/>
        <v>0</v>
      </c>
      <c r="CQ11" s="51">
        <f t="shared" si="27"/>
        <v>0</v>
      </c>
      <c r="CR11" s="51">
        <f t="shared" si="28"/>
        <v>0</v>
      </c>
      <c r="CS11" s="51">
        <f t="shared" si="29"/>
        <v>0</v>
      </c>
      <c r="CT11" s="51">
        <f t="shared" si="30"/>
        <v>0</v>
      </c>
      <c r="CU11" s="51">
        <f t="shared" si="31"/>
        <v>0</v>
      </c>
      <c r="CV11" s="51">
        <f t="shared" si="32"/>
        <v>0</v>
      </c>
      <c r="CW11" s="51">
        <f t="shared" si="33"/>
        <v>0</v>
      </c>
      <c r="CX11" s="51">
        <f t="shared" si="34"/>
        <v>0</v>
      </c>
      <c r="CY11" s="51">
        <f t="shared" si="35"/>
        <v>0</v>
      </c>
      <c r="CZ11" s="51">
        <f t="shared" si="36"/>
        <v>0</v>
      </c>
      <c r="DA11" s="51">
        <f t="shared" si="37"/>
        <v>0</v>
      </c>
      <c r="DB11" s="2"/>
      <c r="DC11" s="2"/>
    </row>
    <row r="12" spans="1:107" x14ac:dyDescent="0.25">
      <c r="B12" s="57"/>
      <c r="C12" s="26"/>
      <c r="D12" s="26"/>
      <c r="E12" s="15"/>
      <c r="F12" s="28" t="s">
        <v>104</v>
      </c>
      <c r="G12" s="26"/>
      <c r="H12" s="24">
        <v>2007</v>
      </c>
      <c r="I12" s="67"/>
      <c r="J12" s="67"/>
      <c r="K12" s="67"/>
      <c r="L12" s="67"/>
      <c r="M12" s="67"/>
      <c r="N12" s="67">
        <f t="shared" si="13"/>
        <v>0</v>
      </c>
      <c r="O12" s="67"/>
      <c r="P12" s="67"/>
      <c r="Q12" s="67"/>
      <c r="R12" s="67"/>
      <c r="S12" s="67"/>
      <c r="T12" s="67"/>
      <c r="U12" s="67"/>
      <c r="V12" s="67">
        <f t="shared" si="14"/>
        <v>0</v>
      </c>
      <c r="W12" s="67">
        <f t="shared" si="15"/>
        <v>0</v>
      </c>
      <c r="X12" s="67"/>
      <c r="Y12" s="67"/>
      <c r="Z12" s="67"/>
      <c r="AA12" s="67"/>
      <c r="AB12" s="67"/>
      <c r="AC12" s="67"/>
      <c r="AD12" s="67"/>
      <c r="AE12" s="67"/>
      <c r="AF12" s="67"/>
      <c r="AG12" s="67">
        <f t="shared" si="16"/>
        <v>0</v>
      </c>
      <c r="AH12" s="67"/>
      <c r="AI12" s="67"/>
      <c r="AJ12" s="67"/>
      <c r="AK12" s="67"/>
      <c r="AL12" s="67"/>
      <c r="AM12" s="67"/>
      <c r="AN12" s="67"/>
      <c r="AO12" s="67"/>
      <c r="AP12" s="67"/>
      <c r="AQ12" s="67">
        <f t="shared" si="17"/>
        <v>0</v>
      </c>
      <c r="AR12" s="67">
        <f t="shared" si="18"/>
        <v>0</v>
      </c>
      <c r="AS12" s="67"/>
      <c r="AT12" s="67"/>
      <c r="AU12" s="67"/>
      <c r="AV12" s="67"/>
      <c r="AW12" s="67"/>
      <c r="AX12" s="67"/>
      <c r="AY12" s="67"/>
      <c r="AZ12" s="67"/>
      <c r="BA12" s="67">
        <f t="shared" si="19"/>
        <v>0</v>
      </c>
      <c r="BB12" s="67">
        <f t="shared" si="20"/>
        <v>0</v>
      </c>
      <c r="BC12" s="67"/>
      <c r="BD12" s="67"/>
      <c r="BE12" s="67">
        <f t="shared" si="21"/>
        <v>0</v>
      </c>
      <c r="BF12" s="67"/>
      <c r="BG12" s="67"/>
      <c r="BH12" s="67">
        <f t="shared" si="22"/>
        <v>0</v>
      </c>
      <c r="BI12" s="67"/>
      <c r="BJ12" s="67"/>
      <c r="BK12" s="67">
        <f t="shared" si="23"/>
        <v>0</v>
      </c>
      <c r="BL12" s="67"/>
      <c r="BM12" s="67"/>
      <c r="BN12" s="67">
        <f t="shared" si="24"/>
        <v>0</v>
      </c>
      <c r="BO12" s="67"/>
      <c r="BP12" s="67"/>
      <c r="BQ12" s="67"/>
      <c r="BR12" s="67"/>
      <c r="BS12" s="67"/>
      <c r="BT12" s="67"/>
      <c r="BU12" s="67"/>
      <c r="BV12" s="67"/>
      <c r="BW12" s="67"/>
      <c r="BX12" s="16" t="str">
        <f>IF(SUM(BDatos!$BQ12:$BW12)=0,"-",((BDatos!$BH$6:$BH$14+BDatos!$BQ12+BDatos!$BR12+BDatos!$BS12)-BDatos!$BM12+BDatos!$BL12)
-(BDatos!$V12-SUMIFS(BDatos!$V$6:$V$14,BDatos!$B$6:$B$14,BDatos!$B12,BDatos!$H$6:$H$14,BDatos!$H12-1)+BDatos!$BQ12)
-((BDatos!$N12-BDatos!$AG12)-(SUMIFS(BDatos!$N$6:$N$14,BDatos!$B$6:$B$14,BDatos!$B12,BDatos!$H$6:$H$14,BDatos!$H12-1)-SUMIFS(BDatos!$AG$6:$AG$14,BDatos!$B$6:$B$14,BDatos!$B12,BDatos!$H$6:$H$14,BDatos!$H12-1))))</f>
        <v>-</v>
      </c>
      <c r="BY12" s="17" t="str">
        <f>IFERROR(BDatos!$N12/BDatos!$AG12,"-")</f>
        <v>-</v>
      </c>
      <c r="BZ12" s="17" t="str">
        <f>IFERROR((BDatos!$N12-BDatos!$L12)/BDatos!$AG12,"-")</f>
        <v>-</v>
      </c>
      <c r="CA12" s="17" t="str">
        <f>IFERROR(BDatos!$BD12/BDatos!$L12,"-")</f>
        <v>-</v>
      </c>
      <c r="CB12" s="17" t="str">
        <f>IFERROR(BDatos!$BC12/(BDatos!$K12+BDatos!$P12),"-")</f>
        <v>-</v>
      </c>
      <c r="CC12" s="17" t="str">
        <f>IFERROR(BDatos!$BC12/BDatos!$Q12,"-")</f>
        <v>-</v>
      </c>
      <c r="CD12" s="17" t="str">
        <f>IFERROR(BDatos!$BC12/BDatos!$W12,"-")</f>
        <v>-</v>
      </c>
      <c r="CE12" s="17" t="str">
        <f>IFERROR(BDatos!$AR12/BDatos!$BA12,"-")</f>
        <v>-</v>
      </c>
      <c r="CF12" s="17" t="str">
        <f>IFERROR(BDatos!$BH12/BDatos!$BJ12,"-")</f>
        <v>-</v>
      </c>
      <c r="CG12" s="21" t="str">
        <f>IFERROR(BDatos!$BE12/BDatos!$BC12,"-")</f>
        <v>-</v>
      </c>
      <c r="CH12" s="21" t="str">
        <f>IFERROR(BDatos!$BH12/BDatos!$BC12,"-")</f>
        <v>-</v>
      </c>
      <c r="CI12" s="21" t="str">
        <f>IFERROR(BDatos!$BN12/BDatos!$BC12,"-")</f>
        <v>-</v>
      </c>
      <c r="CJ12" s="21" t="str">
        <f>IFERROR(BDatos!$BN12/BDatos!$W12,"-")</f>
        <v>-</v>
      </c>
      <c r="CK12" s="21" t="str">
        <f>IFERROR(BDatos!$BN12/BDatos!$BA12,"-")</f>
        <v>-</v>
      </c>
      <c r="CL12" s="17" t="str">
        <f>IFERROR(BDatos!$W12/BDatos!$BA12,"-")</f>
        <v>-</v>
      </c>
      <c r="CM12" s="16" t="str">
        <f>IF(SUM(BDatos!$BQ12:$BW12)=0,"-",BDatos!$BH12+BDatos!$BQ12+BDatos!$BR12+BDatos!$BS12)</f>
        <v>-</v>
      </c>
      <c r="CN12" s="18" t="str">
        <f>IFERROR(BDatos!$CM12/BDatos!$BC12,"-")</f>
        <v>-</v>
      </c>
      <c r="CO12" s="19">
        <f t="shared" si="25"/>
        <v>0</v>
      </c>
      <c r="CP12" s="19">
        <f t="shared" si="26"/>
        <v>0</v>
      </c>
      <c r="CQ12" s="19">
        <f t="shared" si="27"/>
        <v>0</v>
      </c>
      <c r="CR12" s="19">
        <f t="shared" si="28"/>
        <v>0</v>
      </c>
      <c r="CS12" s="19">
        <f t="shared" si="29"/>
        <v>0</v>
      </c>
      <c r="CT12" s="19">
        <f t="shared" si="30"/>
        <v>0</v>
      </c>
      <c r="CU12" s="19">
        <f t="shared" si="31"/>
        <v>0</v>
      </c>
      <c r="CV12" s="19">
        <f t="shared" si="32"/>
        <v>0</v>
      </c>
      <c r="CW12" s="19">
        <f t="shared" si="33"/>
        <v>0</v>
      </c>
      <c r="CX12" s="19">
        <f t="shared" si="34"/>
        <v>0</v>
      </c>
      <c r="CY12" s="19">
        <f t="shared" si="35"/>
        <v>0</v>
      </c>
      <c r="CZ12" s="19">
        <f t="shared" si="36"/>
        <v>0</v>
      </c>
      <c r="DA12" s="19">
        <f t="shared" si="37"/>
        <v>0</v>
      </c>
      <c r="DB12" s="2"/>
      <c r="DC12" s="2"/>
    </row>
    <row r="13" spans="1:107" x14ac:dyDescent="0.25">
      <c r="B13" s="56"/>
      <c r="C13" s="25"/>
      <c r="D13" s="25"/>
      <c r="E13" s="15"/>
      <c r="F13" s="27" t="s">
        <v>104</v>
      </c>
      <c r="G13" s="25"/>
      <c r="H13" s="30">
        <v>2006</v>
      </c>
      <c r="I13" s="67"/>
      <c r="J13" s="67"/>
      <c r="K13" s="67"/>
      <c r="L13" s="67"/>
      <c r="M13" s="67"/>
      <c r="N13" s="67">
        <f t="shared" si="13"/>
        <v>0</v>
      </c>
      <c r="O13" s="67"/>
      <c r="P13" s="67"/>
      <c r="Q13" s="67"/>
      <c r="R13" s="67"/>
      <c r="S13" s="67"/>
      <c r="T13" s="67"/>
      <c r="U13" s="67"/>
      <c r="V13" s="67">
        <f t="shared" si="14"/>
        <v>0</v>
      </c>
      <c r="W13" s="67">
        <f t="shared" si="15"/>
        <v>0</v>
      </c>
      <c r="X13" s="67"/>
      <c r="Y13" s="67"/>
      <c r="Z13" s="67"/>
      <c r="AA13" s="67"/>
      <c r="AB13" s="67"/>
      <c r="AC13" s="67"/>
      <c r="AD13" s="67"/>
      <c r="AE13" s="67"/>
      <c r="AF13" s="67"/>
      <c r="AG13" s="67">
        <f t="shared" si="16"/>
        <v>0</v>
      </c>
      <c r="AH13" s="67"/>
      <c r="AI13" s="67"/>
      <c r="AJ13" s="67"/>
      <c r="AK13" s="67"/>
      <c r="AL13" s="67"/>
      <c r="AM13" s="67"/>
      <c r="AN13" s="67"/>
      <c r="AO13" s="67"/>
      <c r="AP13" s="67"/>
      <c r="AQ13" s="67">
        <f t="shared" si="17"/>
        <v>0</v>
      </c>
      <c r="AR13" s="67">
        <f t="shared" si="18"/>
        <v>0</v>
      </c>
      <c r="AS13" s="67"/>
      <c r="AT13" s="67"/>
      <c r="AU13" s="67"/>
      <c r="AV13" s="67"/>
      <c r="AW13" s="67"/>
      <c r="AX13" s="67"/>
      <c r="AY13" s="67"/>
      <c r="AZ13" s="67"/>
      <c r="BA13" s="67">
        <f t="shared" si="19"/>
        <v>0</v>
      </c>
      <c r="BB13" s="67">
        <f t="shared" si="20"/>
        <v>0</v>
      </c>
      <c r="BC13" s="67"/>
      <c r="BD13" s="67"/>
      <c r="BE13" s="67">
        <f t="shared" si="21"/>
        <v>0</v>
      </c>
      <c r="BF13" s="67"/>
      <c r="BG13" s="67"/>
      <c r="BH13" s="67">
        <f t="shared" si="22"/>
        <v>0</v>
      </c>
      <c r="BI13" s="67"/>
      <c r="BJ13" s="67"/>
      <c r="BK13" s="67">
        <f t="shared" si="23"/>
        <v>0</v>
      </c>
      <c r="BL13" s="67"/>
      <c r="BM13" s="67"/>
      <c r="BN13" s="67">
        <f t="shared" si="24"/>
        <v>0</v>
      </c>
      <c r="BO13" s="67"/>
      <c r="BP13" s="67"/>
      <c r="BQ13" s="67"/>
      <c r="BR13" s="67"/>
      <c r="BS13" s="67"/>
      <c r="BT13" s="67"/>
      <c r="BU13" s="67"/>
      <c r="BV13" s="67"/>
      <c r="BW13" s="67"/>
      <c r="BX13" s="31" t="str">
        <f>IF(SUM(BDatos!$BQ13:$BW13)=0,"-",((BDatos!$BH$6:$BH$14+BDatos!$BQ13+BDatos!$BR13+BDatos!$BS13)-BDatos!$BM13+BDatos!$BL13)
-(BDatos!$V13-SUMIFS(BDatos!$V$6:$V$14,BDatos!$B$6:$B$14,BDatos!$B13,BDatos!$H$6:$H$14,BDatos!$H13-1)+BDatos!$BQ13)
-((BDatos!$N13-BDatos!$AG13)-(SUMIFS(BDatos!$N$6:$N$14,BDatos!$B$6:$B$14,BDatos!$B13,BDatos!$H$6:$H$14,BDatos!$H13-1)-SUMIFS(BDatos!$AG$6:$AG$14,BDatos!$B$6:$B$14,BDatos!$B13,BDatos!$H$6:$H$14,BDatos!$H13-1))))</f>
        <v>-</v>
      </c>
      <c r="BY13" s="45" t="str">
        <f>IFERROR(BDatos!$N13/BDatos!$AG13,"-")</f>
        <v>-</v>
      </c>
      <c r="BZ13" s="45" t="str">
        <f>IFERROR((BDatos!$N13-BDatos!$L13)/BDatos!$AG13,"-")</f>
        <v>-</v>
      </c>
      <c r="CA13" s="45" t="str">
        <f>IFERROR(BDatos!$BD13/BDatos!$L13,"-")</f>
        <v>-</v>
      </c>
      <c r="CB13" s="45" t="str">
        <f>IFERROR(BDatos!$BC13/(BDatos!$K13+BDatos!$P13),"-")</f>
        <v>-</v>
      </c>
      <c r="CC13" s="45" t="str">
        <f>IFERROR(BDatos!$BC13/BDatos!$Q13,"-")</f>
        <v>-</v>
      </c>
      <c r="CD13" s="45" t="str">
        <f>IFERROR(BDatos!$BC13/BDatos!$W13,"-")</f>
        <v>-</v>
      </c>
      <c r="CE13" s="45" t="str">
        <f>IFERROR(BDatos!$AR13/BDatos!$BA13,"-")</f>
        <v>-</v>
      </c>
      <c r="CF13" s="45" t="str">
        <f>IFERROR(BDatos!$BH13/BDatos!$BJ13,"-")</f>
        <v>-</v>
      </c>
      <c r="CG13" s="47" t="str">
        <f>IFERROR(BDatos!$BE13/BDatos!$BC13,"-")</f>
        <v>-</v>
      </c>
      <c r="CH13" s="47" t="str">
        <f>IFERROR(BDatos!$BH13/BDatos!$BC13,"-")</f>
        <v>-</v>
      </c>
      <c r="CI13" s="47" t="str">
        <f>IFERROR(BDatos!$BN13/BDatos!$BC13,"-")</f>
        <v>-</v>
      </c>
      <c r="CJ13" s="47" t="str">
        <f>IFERROR(BDatos!$BN13/BDatos!$W13,"-")</f>
        <v>-</v>
      </c>
      <c r="CK13" s="47" t="str">
        <f>IFERROR(BDatos!$BN13/BDatos!$BA13,"-")</f>
        <v>-</v>
      </c>
      <c r="CL13" s="45" t="str">
        <f>IFERROR(BDatos!$W13/BDatos!$BA13,"-")</f>
        <v>-</v>
      </c>
      <c r="CM13" s="31" t="str">
        <f>IF(SUM(BDatos!$BQ13:$BW13)=0,"-",BDatos!$BH13+BDatos!$BQ13+BDatos!$BR13+BDatos!$BS13)</f>
        <v>-</v>
      </c>
      <c r="CN13" s="49" t="str">
        <f>IFERROR(BDatos!$CM13/BDatos!$BC13,"-")</f>
        <v>-</v>
      </c>
      <c r="CO13" s="51">
        <f t="shared" si="25"/>
        <v>0</v>
      </c>
      <c r="CP13" s="51">
        <f t="shared" si="26"/>
        <v>0</v>
      </c>
      <c r="CQ13" s="51">
        <f t="shared" si="27"/>
        <v>0</v>
      </c>
      <c r="CR13" s="51">
        <f t="shared" si="28"/>
        <v>0</v>
      </c>
      <c r="CS13" s="51">
        <f t="shared" si="29"/>
        <v>0</v>
      </c>
      <c r="CT13" s="51">
        <f t="shared" si="30"/>
        <v>0</v>
      </c>
      <c r="CU13" s="51">
        <f t="shared" si="31"/>
        <v>0</v>
      </c>
      <c r="CV13" s="51">
        <f t="shared" si="32"/>
        <v>0</v>
      </c>
      <c r="CW13" s="51">
        <f t="shared" si="33"/>
        <v>0</v>
      </c>
      <c r="CX13" s="51">
        <f t="shared" si="34"/>
        <v>0</v>
      </c>
      <c r="CY13" s="51">
        <f t="shared" si="35"/>
        <v>0</v>
      </c>
      <c r="CZ13" s="51">
        <f t="shared" si="36"/>
        <v>0</v>
      </c>
      <c r="DA13" s="51">
        <f t="shared" si="37"/>
        <v>0</v>
      </c>
      <c r="DB13" s="2"/>
      <c r="DC13" s="2"/>
    </row>
    <row r="14" spans="1:107" x14ac:dyDescent="0.25">
      <c r="B14" s="58"/>
      <c r="C14" s="23"/>
      <c r="D14" s="23"/>
      <c r="E14" s="44"/>
      <c r="F14" s="23" t="s">
        <v>104</v>
      </c>
      <c r="G14" s="23"/>
      <c r="H14" s="23">
        <v>2005</v>
      </c>
      <c r="I14" s="68"/>
      <c r="J14" s="68"/>
      <c r="K14" s="68"/>
      <c r="L14" s="68"/>
      <c r="M14" s="68"/>
      <c r="N14" s="68">
        <f t="shared" si="13"/>
        <v>0</v>
      </c>
      <c r="O14" s="68"/>
      <c r="P14" s="68"/>
      <c r="Q14" s="68"/>
      <c r="R14" s="68"/>
      <c r="S14" s="68"/>
      <c r="T14" s="68"/>
      <c r="U14" s="68"/>
      <c r="V14" s="68">
        <f t="shared" si="14"/>
        <v>0</v>
      </c>
      <c r="W14" s="68">
        <f t="shared" si="15"/>
        <v>0</v>
      </c>
      <c r="X14" s="68"/>
      <c r="Y14" s="68"/>
      <c r="Z14" s="68"/>
      <c r="AA14" s="68"/>
      <c r="AB14" s="68"/>
      <c r="AC14" s="68"/>
      <c r="AD14" s="68"/>
      <c r="AE14" s="68"/>
      <c r="AF14" s="68"/>
      <c r="AG14" s="68">
        <f t="shared" si="16"/>
        <v>0</v>
      </c>
      <c r="AH14" s="68"/>
      <c r="AI14" s="68"/>
      <c r="AJ14" s="68"/>
      <c r="AK14" s="68"/>
      <c r="AL14" s="68"/>
      <c r="AM14" s="68"/>
      <c r="AN14" s="68"/>
      <c r="AO14" s="68"/>
      <c r="AP14" s="68"/>
      <c r="AQ14" s="68">
        <f t="shared" si="17"/>
        <v>0</v>
      </c>
      <c r="AR14" s="68">
        <f t="shared" si="18"/>
        <v>0</v>
      </c>
      <c r="AS14" s="68"/>
      <c r="AT14" s="68"/>
      <c r="AU14" s="68"/>
      <c r="AV14" s="68"/>
      <c r="AW14" s="68"/>
      <c r="AX14" s="68"/>
      <c r="AY14" s="68"/>
      <c r="AZ14" s="68"/>
      <c r="BA14" s="68">
        <f t="shared" si="19"/>
        <v>0</v>
      </c>
      <c r="BB14" s="68">
        <f t="shared" si="20"/>
        <v>0</v>
      </c>
      <c r="BC14" s="68"/>
      <c r="BD14" s="68"/>
      <c r="BE14" s="68">
        <f t="shared" si="21"/>
        <v>0</v>
      </c>
      <c r="BF14" s="68"/>
      <c r="BG14" s="68"/>
      <c r="BH14" s="68">
        <f t="shared" si="22"/>
        <v>0</v>
      </c>
      <c r="BI14" s="68"/>
      <c r="BJ14" s="68"/>
      <c r="BK14" s="68">
        <f t="shared" si="23"/>
        <v>0</v>
      </c>
      <c r="BL14" s="68"/>
      <c r="BM14" s="68"/>
      <c r="BN14" s="68">
        <f t="shared" si="24"/>
        <v>0</v>
      </c>
      <c r="BO14" s="68"/>
      <c r="BP14" s="68"/>
      <c r="BQ14" s="68"/>
      <c r="BR14" s="68"/>
      <c r="BS14" s="68"/>
      <c r="BT14" s="68"/>
      <c r="BU14" s="68"/>
      <c r="BV14" s="68"/>
      <c r="BW14" s="68"/>
      <c r="BX14" s="43" t="str">
        <f>IF(SUM(BDatos!$BQ14:$BW14)=0,"-",((BDatos!$BH$6:$BH$14+BDatos!$BQ14+BDatos!$BR14+BDatos!$BS14)-BDatos!$BM14+BDatos!$BL14)
-(BDatos!$V14-SUMIFS(BDatos!$V$6:$V$14,BDatos!$B$6:$B$14,BDatos!$B14,BDatos!$H$6:$H$14,BDatos!$H14-1)+BDatos!$BQ14)
-((BDatos!$N14-BDatos!$AG14)-(SUMIFS(BDatos!$N$6:$N$14,BDatos!$B$6:$B$14,BDatos!$B14,BDatos!$H$6:$H$14,BDatos!$H14-1)-SUMIFS(BDatos!$AG$6:$AG$14,BDatos!$B$6:$B$14,BDatos!$B14,BDatos!$H$6:$H$14,BDatos!$H14-1))))</f>
        <v>-</v>
      </c>
      <c r="BY14" s="46" t="str">
        <f>IFERROR(BDatos!$N14/BDatos!$AG14,"-")</f>
        <v>-</v>
      </c>
      <c r="BZ14" s="46" t="str">
        <f>IFERROR((BDatos!$N14-BDatos!$L14)/BDatos!$AG14,"-")</f>
        <v>-</v>
      </c>
      <c r="CA14" s="46" t="str">
        <f>IFERROR(BDatos!$BD14/BDatos!$L14,"-")</f>
        <v>-</v>
      </c>
      <c r="CB14" s="46" t="str">
        <f>IFERROR(BDatos!$BC14/(BDatos!$K14+BDatos!$P14),"-")</f>
        <v>-</v>
      </c>
      <c r="CC14" s="46" t="str">
        <f>IFERROR(BDatos!$BC14/BDatos!$Q14,"-")</f>
        <v>-</v>
      </c>
      <c r="CD14" s="46" t="str">
        <f>IFERROR(BDatos!$BC14/BDatos!$W14,"-")</f>
        <v>-</v>
      </c>
      <c r="CE14" s="46" t="str">
        <f>IFERROR(BDatos!$AR14/BDatos!$BA14,"-")</f>
        <v>-</v>
      </c>
      <c r="CF14" s="46" t="str">
        <f>IFERROR(BDatos!$BH14/BDatos!$BJ14,"-")</f>
        <v>-</v>
      </c>
      <c r="CG14" s="48" t="str">
        <f>IFERROR(BDatos!$BE14/BDatos!$BC14,"-")</f>
        <v>-</v>
      </c>
      <c r="CH14" s="48" t="str">
        <f>IFERROR(BDatos!$BH14/BDatos!$BC14,"-")</f>
        <v>-</v>
      </c>
      <c r="CI14" s="48" t="str">
        <f>IFERROR(BDatos!$BN14/BDatos!$BC14,"-")</f>
        <v>-</v>
      </c>
      <c r="CJ14" s="48" t="str">
        <f>IFERROR(BDatos!$BN14/BDatos!$W14,"-")</f>
        <v>-</v>
      </c>
      <c r="CK14" s="48" t="str">
        <f>IFERROR(BDatos!$BN14/BDatos!$BA14,"-")</f>
        <v>-</v>
      </c>
      <c r="CL14" s="46" t="str">
        <f>IFERROR(BDatos!$W14/BDatos!$BA14,"-")</f>
        <v>-</v>
      </c>
      <c r="CM14" s="43" t="str">
        <f>IF(SUM(BDatos!$BQ14:$BW14)=0,"-",BDatos!$BH14+BDatos!$BQ14+BDatos!$BR14+BDatos!$BS14)</f>
        <v>-</v>
      </c>
      <c r="CN14" s="50" t="str">
        <f>IFERROR(BDatos!$CM14/BDatos!$BC14,"-")</f>
        <v>-</v>
      </c>
      <c r="CO14" s="52">
        <f t="shared" si="25"/>
        <v>0</v>
      </c>
      <c r="CP14" s="52">
        <f t="shared" si="26"/>
        <v>0</v>
      </c>
      <c r="CQ14" s="52">
        <f t="shared" si="27"/>
        <v>0</v>
      </c>
      <c r="CR14" s="52">
        <f t="shared" si="28"/>
        <v>0</v>
      </c>
      <c r="CS14" s="52">
        <f t="shared" si="29"/>
        <v>0</v>
      </c>
      <c r="CT14" s="52">
        <f t="shared" si="30"/>
        <v>0</v>
      </c>
      <c r="CU14" s="52">
        <f t="shared" si="31"/>
        <v>0</v>
      </c>
      <c r="CV14" s="52">
        <f t="shared" si="32"/>
        <v>0</v>
      </c>
      <c r="CW14" s="52">
        <f t="shared" si="33"/>
        <v>0</v>
      </c>
      <c r="CX14" s="52">
        <f t="shared" si="34"/>
        <v>0</v>
      </c>
      <c r="CY14" s="52">
        <f t="shared" si="35"/>
        <v>0</v>
      </c>
      <c r="CZ14" s="52">
        <f t="shared" si="36"/>
        <v>0</v>
      </c>
      <c r="DA14" s="52">
        <f t="shared" si="37"/>
        <v>0</v>
      </c>
      <c r="DB14" s="2"/>
      <c r="DC14" s="2"/>
    </row>
    <row r="16" spans="1:107" ht="27.95" customHeight="1" x14ac:dyDescent="0.25">
      <c r="C16" s="70" t="s">
        <v>106</v>
      </c>
      <c r="D16" s="70"/>
      <c r="E16" s="70"/>
      <c r="F16" s="70"/>
      <c r="G16" s="70"/>
      <c r="H16" s="70"/>
    </row>
    <row r="17" spans="3:8" x14ac:dyDescent="0.25">
      <c r="C17" s="70"/>
      <c r="D17" s="70"/>
      <c r="E17" s="70"/>
      <c r="F17" s="70"/>
      <c r="G17" s="70"/>
      <c r="H17" s="70"/>
    </row>
    <row r="18" spans="3:8" x14ac:dyDescent="0.25">
      <c r="C18" s="70"/>
      <c r="D18" s="70"/>
      <c r="E18" s="70"/>
      <c r="F18" s="70"/>
      <c r="G18" s="70"/>
      <c r="H18" s="70"/>
    </row>
    <row r="19" spans="3:8" x14ac:dyDescent="0.25">
      <c r="C19" s="70"/>
      <c r="D19" s="70"/>
      <c r="E19" s="70"/>
      <c r="F19" s="70"/>
      <c r="G19" s="70"/>
      <c r="H19" s="70"/>
    </row>
    <row r="20" spans="3:8" x14ac:dyDescent="0.25">
      <c r="C20" s="70"/>
      <c r="D20" s="70"/>
      <c r="E20" s="70"/>
      <c r="F20" s="70"/>
      <c r="G20" s="70"/>
      <c r="H20" s="70"/>
    </row>
    <row r="21" spans="3:8" x14ac:dyDescent="0.25">
      <c r="C21" s="70"/>
      <c r="D21" s="70"/>
      <c r="E21" s="70"/>
      <c r="F21" s="70"/>
      <c r="G21" s="70"/>
      <c r="H21" s="70"/>
    </row>
    <row r="22" spans="3:8" x14ac:dyDescent="0.25">
      <c r="C22" s="70"/>
      <c r="D22" s="70"/>
      <c r="E22" s="70"/>
      <c r="F22" s="70"/>
      <c r="G22" s="70"/>
      <c r="H22" s="70"/>
    </row>
    <row r="23" spans="3:8" x14ac:dyDescent="0.25">
      <c r="C23" s="70"/>
      <c r="D23" s="70"/>
      <c r="E23" s="70"/>
      <c r="F23" s="70"/>
      <c r="G23" s="70"/>
      <c r="H23" s="70"/>
    </row>
    <row r="24" spans="3:8" x14ac:dyDescent="0.25">
      <c r="C24" s="70"/>
      <c r="D24" s="70"/>
      <c r="E24" s="70"/>
      <c r="F24" s="70"/>
      <c r="G24" s="70"/>
      <c r="H24" s="70"/>
    </row>
  </sheetData>
  <mergeCells count="1">
    <mergeCell ref="C16:H24"/>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Diana Carolina Blanco Rodriguez</cp:lastModifiedBy>
  <cp:lastPrinted>2014-01-05T14:25:45Z</cp:lastPrinted>
  <dcterms:created xsi:type="dcterms:W3CDTF">2013-09-24T14:39:42Z</dcterms:created>
  <dcterms:modified xsi:type="dcterms:W3CDTF">2016-10-31T19:44:13Z</dcterms:modified>
</cp:coreProperties>
</file>