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oswal\OneDrive\Escritorio\Bancoldex\Info. Anual 2019\"/>
    </mc:Choice>
  </mc:AlternateContent>
  <xr:revisionPtr revIDLastSave="18" documentId="8_{44E61E88-F959-45A3-8DD9-8F401807F738}" xr6:coauthVersionLast="44" xr6:coauthVersionMax="44" xr10:uidLastSave="{F6C1F6E2-CFFC-49F1-B85A-EBF4220C5F3D}"/>
  <bookViews>
    <workbookView xWindow="-120" yWindow="-120" windowWidth="20730" windowHeight="11160" tabRatio="872" activeTab="4" xr2:uid="{00000000-000D-0000-FFFF-FFFF00000000}"/>
  </bookViews>
  <sheets>
    <sheet name="Balance" sheetId="6" r:id="rId1"/>
    <sheet name="Estado de Resultados" sheetId="5" r:id="rId2"/>
    <sheet name="Otro Resultado Integral" sheetId="9" r:id="rId3"/>
    <sheet name="ECP" sheetId="10" r:id="rId4"/>
    <sheet name="EFE" sheetId="11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0">Balance!$B$3:$J$60</definedName>
    <definedName name="_xlnm.Print_Area" localSheetId="3">ECP!$C$1:$K$54</definedName>
    <definedName name="_xlnm.Print_Area" localSheetId="4">EFE!$C$1:$E$102</definedName>
    <definedName name="_xlnm.Print_Area" localSheetId="1">'Estado de Resultados'!$D$5:$G$95</definedName>
    <definedName name="_xlnm.Print_Area" localSheetId="2">'Otro Resultado Integral'!$C$3:$E$54</definedName>
    <definedName name="FLUJO">[2]BALANCE!$B$7:$H$3776</definedName>
    <definedName name="FLUJOA">[2]ANEXO!$C$7:$I$229</definedName>
    <definedName name="LM">#REF!</definedName>
    <definedName name="ORI">#REF!</definedName>
    <definedName name="PU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6" l="1"/>
  <c r="D43" i="6"/>
  <c r="J24" i="6"/>
  <c r="J42" i="6" s="1"/>
  <c r="I24" i="6"/>
  <c r="I40" i="6"/>
  <c r="J40" i="6"/>
  <c r="I42" i="6" l="1"/>
  <c r="E58" i="11"/>
  <c r="D58" i="11"/>
  <c r="E33" i="11"/>
  <c r="D33" i="11"/>
  <c r="F73" i="5"/>
  <c r="G73" i="5"/>
  <c r="G63" i="5"/>
  <c r="F63" i="5"/>
  <c r="G52" i="5"/>
  <c r="F52" i="5"/>
  <c r="G42" i="5"/>
  <c r="F42" i="5"/>
  <c r="G26" i="5"/>
  <c r="F26" i="5"/>
  <c r="D60" i="11" l="1"/>
  <c r="D62" i="11" s="1"/>
  <c r="E60" i="11"/>
  <c r="E62" i="11" s="1"/>
  <c r="F54" i="5"/>
  <c r="G54" i="5"/>
  <c r="K36" i="10"/>
  <c r="K35" i="10"/>
  <c r="K34" i="10"/>
  <c r="K26" i="10"/>
  <c r="K24" i="10"/>
  <c r="J24" i="10"/>
  <c r="I24" i="10"/>
  <c r="I38" i="10" s="1"/>
  <c r="H24" i="10"/>
  <c r="H38" i="10" s="1"/>
  <c r="G24" i="10"/>
  <c r="G38" i="10" s="1"/>
  <c r="F24" i="10"/>
  <c r="F38" i="10" s="1"/>
  <c r="E24" i="10"/>
  <c r="E38" i="10" s="1"/>
  <c r="D24" i="10"/>
  <c r="G75" i="5" l="1"/>
  <c r="G79" i="5" s="1"/>
  <c r="F75" i="5"/>
  <c r="F79" i="5" s="1"/>
  <c r="J38" i="10"/>
  <c r="D38" i="10"/>
  <c r="K38" i="10" l="1"/>
</calcChain>
</file>

<file path=xl/sharedStrings.xml><?xml version="1.0" encoding="utf-8"?>
<sst xmlns="http://schemas.openxmlformats.org/spreadsheetml/2006/main" count="245" uniqueCount="223">
  <si>
    <t>ACTIVO</t>
  </si>
  <si>
    <t>PASIVO</t>
  </si>
  <si>
    <t>BANCO DE COMERCIO EXTERIOR DE COLOMBIA S.A.  -  BANCÓLDEX</t>
  </si>
  <si>
    <t>Otros Pasivos</t>
  </si>
  <si>
    <t>IMPUESTO A LA RENTA Y COMPLEMENTARIOS</t>
  </si>
  <si>
    <t xml:space="preserve">Total pasivo </t>
  </si>
  <si>
    <t>Cambios</t>
  </si>
  <si>
    <t>Comisiones</t>
  </si>
  <si>
    <t>Pérdida en Venta de Cartera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</si>
  <si>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</si>
  <si>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</si>
  <si>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</si>
  <si>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</si>
  <si>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Cuentas comerciales por cobrar y otras cuentas por cobrar, neto</t>
  </si>
  <si>
    <t>Cuentas comerciales por pagar y otras cuentas por pagar</t>
  </si>
  <si>
    <t>DETERIORO DE ACTIVOS</t>
  </si>
  <si>
    <t>GASTOS DE OPERACIONES:</t>
  </si>
  <si>
    <t>Ingresos financieros cartera</t>
  </si>
  <si>
    <t>Ingresos financieros operaciones del mercado monetario y otros intereses</t>
  </si>
  <si>
    <t>Valoración de inversiones a valor razonable - instrumentos de deuda</t>
  </si>
  <si>
    <t>Valoración de inversiones a valor razonable - instrumentos de patrimonio</t>
  </si>
  <si>
    <t>Comisiones y honorarios</t>
  </si>
  <si>
    <t>Utilidad en la valoracion de operaciones de contado</t>
  </si>
  <si>
    <t>Utilidad en la valoración de derivados - de especulación</t>
  </si>
  <si>
    <t>Valoración de derivados - de cobertura</t>
  </si>
  <si>
    <t>Valoración de posiciones en corto de operac. repo abierto,  simultáneas y transf. temporal de valores</t>
  </si>
  <si>
    <t>Método de participación patrimonial</t>
  </si>
  <si>
    <t>Beneficios a empleados</t>
  </si>
  <si>
    <t>Otros activos</t>
  </si>
  <si>
    <t>Cuentas por cobrar</t>
  </si>
  <si>
    <t>Cartera de créditos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</si>
  <si>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</si>
  <si>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</si>
  <si>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</si>
  <si>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</si>
  <si>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Pérdida en venta de bienes recibidos en pago y restituidos</t>
  </si>
  <si>
    <t>Instrumentos financieros a costo amortizado</t>
  </si>
  <si>
    <t>Total activo</t>
  </si>
  <si>
    <t>Cartera de crédito y operaciones de leasing financiero, neto</t>
  </si>
  <si>
    <t>Instrumentos financieros a valor razonable</t>
  </si>
  <si>
    <t>Capital social</t>
  </si>
  <si>
    <t>Reserva legal</t>
  </si>
  <si>
    <t>Reservas ocasionales</t>
  </si>
  <si>
    <t>Pérdida en la valoracion de operaciones de contado</t>
  </si>
  <si>
    <t>Valoracion de derivados – de negociación</t>
  </si>
  <si>
    <t>Valoración de derivados – de cobertura</t>
  </si>
  <si>
    <t>Valoración en posiciones en corto de operac. repo abierto, simultáneas y transf. temporal de valores</t>
  </si>
  <si>
    <t>Las notas adjuntas son parte integral de los estados financieros</t>
  </si>
  <si>
    <t>Reservas estatutarias</t>
  </si>
  <si>
    <t>Total otro resultado integral</t>
  </si>
  <si>
    <t>Componente contracíclico individuales</t>
  </si>
  <si>
    <t>Ganancias acumuladas ejercicios anteriores</t>
  </si>
  <si>
    <t>Ganancia del ejercicio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</si>
  <si>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</si>
  <si>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</si>
  <si>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</si>
  <si>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</si>
  <si>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</si>
  <si>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</si>
  <si>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</si>
  <si>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</si>
  <si>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</si>
  <si>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</si>
  <si>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</si>
  <si>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</si>
  <si>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</si>
  <si>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Otras</t>
  </si>
  <si>
    <t>Notas</t>
  </si>
  <si>
    <t>Efectivo y equivalentes de efectivo</t>
  </si>
  <si>
    <r>
      <t>Inversiones a valor razonable con cambios en resultados - instrumentos de deuda</t>
    </r>
    <r>
      <rPr>
        <sz val="10"/>
        <color theme="0"/>
        <rFont val="Verdana"/>
        <family val="2"/>
      </rPr>
      <t>…………………………………..……………..</t>
    </r>
  </si>
  <si>
    <r>
      <t xml:space="preserve">Inversiones a valor razonable con cambios en el ORI - instrumentos de deuda </t>
    </r>
    <r>
      <rPr>
        <sz val="10"/>
        <color theme="0"/>
        <rFont val="Verdana"/>
        <family val="2"/>
      </rPr>
      <t>………………………………………………...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</si>
  <si>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</si>
  <si>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t>Las notas adjuntas son parte integral de estos estados financieros</t>
  </si>
  <si>
    <t xml:space="preserve">ESTADOS DE RESULTADOS </t>
  </si>
  <si>
    <t>OTRO RESULTADO INTEGRAL</t>
  </si>
  <si>
    <t>COBERTURAS DEL FLUJO DE EFECTIVO</t>
  </si>
  <si>
    <t>ACTIVOS FINANCIEROS DISPONIBLES PARA LA VENTA</t>
  </si>
  <si>
    <t>RESULTADO INTEGRAL TOTAL</t>
  </si>
  <si>
    <t>Inversiones en subsidiarias</t>
  </si>
  <si>
    <t>Componentes de otro resultado integral que no se reclasificarán al resultado del periodo</t>
  </si>
  <si>
    <t>Total otro resultado integral que no se reclasificará al resultado del periodo</t>
  </si>
  <si>
    <t>Componentes de otro resultado integral que se reclasificarán al resultado del periodo</t>
  </si>
  <si>
    <t>Otro resultado integral, coberturas del flujo de efectivo</t>
  </si>
  <si>
    <t>Total otro resultado integral que se reclasificará al resultado del periodo</t>
  </si>
  <si>
    <t>Activos financieros disponibles para la venta</t>
  </si>
  <si>
    <t>Ajustes en la aplicación por primera vez, neto impuesto diferido</t>
  </si>
  <si>
    <t>Coberturas de flujos de efectivo, neto impuesto diferido</t>
  </si>
  <si>
    <t>Por nuevas mediciones de activos financieros disponibles para la venta, neto impuesto diferido</t>
  </si>
  <si>
    <t>Revaluación de propiedad planta y equipo, neto impuesto diferido</t>
  </si>
  <si>
    <t>Inversiones en instrumentos de patrimonio, neto impuesto diferido</t>
  </si>
  <si>
    <t>Instrumentos Financieros</t>
  </si>
  <si>
    <t>Beneficios a los empleados</t>
  </si>
  <si>
    <t>Pasivos estimados y provisiones</t>
  </si>
  <si>
    <t>Otros impuestos por pagar</t>
  </si>
  <si>
    <t>Créditos de bancos y otras obligaciones financieras a costo amortizado</t>
  </si>
  <si>
    <t xml:space="preserve">Propiedades y equipo, neto  </t>
  </si>
  <si>
    <t>Propiedades de inversión</t>
  </si>
  <si>
    <t>(Cifras expresadas en miles de pesos colombianos)</t>
  </si>
  <si>
    <t>(Cifras expresadas en miles de pesos colombianos excepto la utilidad neta por acción)</t>
  </si>
  <si>
    <t xml:space="preserve">     acciones al 31 de diciembre de 2019</t>
  </si>
  <si>
    <t>ESTADOS DE SITUACIÓN FINANCIERA AL 31 DE DICICIEMBRE DE 2019 Y 2018</t>
  </si>
  <si>
    <t>POR LOS AÑOS TERMINADOS EL 31 DE DICIEMBRE DE 2019 Y 2018</t>
  </si>
  <si>
    <t>BANCO DE COMERCIO EXTERIOR DE COLOMBIA S.A. - BANCÓLDEX</t>
  </si>
  <si>
    <t>ESTADOS DE CAMBIOS EN EL PATRIMONIO</t>
  </si>
  <si>
    <t>(Cifras expresadas en miles de pesos colombianos excepto utilidad neta por acción)</t>
  </si>
  <si>
    <t>Capital Social</t>
  </si>
  <si>
    <t>Reservas</t>
  </si>
  <si>
    <t>Ganancias (excedentes) y pérdidas</t>
  </si>
  <si>
    <t>Patrimonio de accionistas</t>
  </si>
  <si>
    <t>Legal</t>
  </si>
  <si>
    <t>Estatutaria</t>
  </si>
  <si>
    <t>Ocasionales</t>
  </si>
  <si>
    <t>SALDO AL 31 DE DICIEMBRE DE 2017</t>
  </si>
  <si>
    <t>Traslado a ganancias acumuladas de ejercicios anteriores</t>
  </si>
  <si>
    <t>Movimiento del ejercicio</t>
  </si>
  <si>
    <t>Distribución de la utilidad neta del periodo</t>
  </si>
  <si>
    <t xml:space="preserve">Utilidad para pago de dividendos </t>
  </si>
  <si>
    <t>Pago de dividendos en efectivo: $ 80.021.158</t>
  </si>
  <si>
    <t>Dividendo Acciones Preferencial Serie C y</t>
  </si>
  <si>
    <t xml:space="preserve">de $ 75.31 fue cancelado en 26 de Junio de 2018 </t>
  </si>
  <si>
    <t>Acciones ordinarias Serie A y Serie B</t>
  </si>
  <si>
    <t>de $ 75.31 fue entre 26 de junio de 2018 y 15 de diciembre</t>
  </si>
  <si>
    <t>de 2018, sobre 1.062.556.872 Acciones</t>
  </si>
  <si>
    <t>SALDO AL 31 DE DICIEMBRE DE 2018</t>
  </si>
  <si>
    <t>Pago de dividendos en efectivo: $ 90.853.254</t>
  </si>
  <si>
    <t xml:space="preserve">de $ 90.21 fue cancelado en 28 de Junio de 2019 </t>
  </si>
  <si>
    <t>de $ 90.21 fue entre 28 de junio de 2019 y 18 de julio</t>
  </si>
  <si>
    <t>SALDO AL 31 DE DICIEMBRE DE 2019</t>
  </si>
  <si>
    <t>Las notas adjuntas son parte integral de estos estados financieros.</t>
  </si>
  <si>
    <t>BANCO DE COMERCIO EXTERIOR DE COLOMBIA S.A.- BANCÓLDEX</t>
  </si>
  <si>
    <t>FLUJOS DE EFECTIVO POR LAS ACTIVIDADES DE OPERACIÓN:</t>
  </si>
  <si>
    <t>Ganancias del Ejercicio</t>
  </si>
  <si>
    <t>Ajustes para conciliar la utilidad neta y el efectivo neto</t>
  </si>
  <si>
    <t>Deterioro inversiones</t>
  </si>
  <si>
    <t>Deterioro cartera de créditos</t>
  </si>
  <si>
    <t>Deterioro cuentas por cobrar</t>
  </si>
  <si>
    <t>Deterioro activos no corriente mantenidos para la venta</t>
  </si>
  <si>
    <t>Deterioro otros activos</t>
  </si>
  <si>
    <t>Gasto de Cesantías</t>
  </si>
  <si>
    <t>Gasto por obsolecencia de propiedad y equipo</t>
  </si>
  <si>
    <t>Amortizaciones de intangibles</t>
  </si>
  <si>
    <t>Reintegro de deterioro de inversiones</t>
  </si>
  <si>
    <t>Reintegro de deterioro de cartera de créditos</t>
  </si>
  <si>
    <t>Reintegro de deterioro cuentas por cobrar</t>
  </si>
  <si>
    <t>Reintegro de deterioro activos no corriente mantenidos para la venta</t>
  </si>
  <si>
    <t>Valoración de inversiones</t>
  </si>
  <si>
    <t>Valoración de derivados</t>
  </si>
  <si>
    <t>Aumento (disminución) en ganancias acumuladas no realizadas</t>
  </si>
  <si>
    <t>Producto de la venta de activos no corriente mantenidos para la venta</t>
  </si>
  <si>
    <t>Reexpresión de creditos y otras obligaciones financieras</t>
  </si>
  <si>
    <t>Reexpresión de arrendamientos financieros</t>
  </si>
  <si>
    <t>Intereses arrendamiento financieros</t>
  </si>
  <si>
    <t>Pago de creditos y otras obligaciones financieras</t>
  </si>
  <si>
    <t>Pago de arrendamiento financiero</t>
  </si>
  <si>
    <t>Pago de cesantías</t>
  </si>
  <si>
    <t>Total ajustes</t>
  </si>
  <si>
    <t>FLUJOS DE EFECTIVO DE LAS ACTIVIDADES DE INVERSIÓN:</t>
  </si>
  <si>
    <t>Adiciones activos no corriente mantenidos para la venta</t>
  </si>
  <si>
    <t>Compra activo intangible</t>
  </si>
  <si>
    <t>FLUJOS DE EFECTIVO DE LAS ACTIVIDADES DE FINANCIACIÓN:</t>
  </si>
  <si>
    <t>(Disminución) aumento instrumentos financieros a valor razonable</t>
  </si>
  <si>
    <t>Créditos de bancos y otras obligaciones financieras</t>
  </si>
  <si>
    <t>Pago de Dividendos</t>
  </si>
  <si>
    <t>EFECTIVO Y EQUIVALENTES DE EFECTIVO AL COMIENZO DEL AÑO</t>
  </si>
  <si>
    <t>EFECTIVO Y EQUIVALENTES DE EFECTIVO AL FINAL DEL AÑO</t>
  </si>
  <si>
    <t>Utilidad en venta de activos no corriente mantenidos para la venta, neto</t>
  </si>
  <si>
    <t>Utilidad en venta de inversiones, neto</t>
  </si>
  <si>
    <t>Aumento en cartera de crédito y operaciones de leasing financiero</t>
  </si>
  <si>
    <t>Aumento activo por impuesto diferido</t>
  </si>
  <si>
    <t>Aumento en otros activos</t>
  </si>
  <si>
    <t>Aumento instrumentos financieros a costo amortizado</t>
  </si>
  <si>
    <t>Aumento beneficio a empleados</t>
  </si>
  <si>
    <t>(Disminución) aumento aceptaciones bancarias</t>
  </si>
  <si>
    <t>(Disminución) aumento pasivo por impuestos diferidos</t>
  </si>
  <si>
    <t>Efectivo neto usado en las actividades de operación</t>
  </si>
  <si>
    <t>Aumento en inversiones y operaciones con derivados</t>
  </si>
  <si>
    <t>DISMINUCIÓN NETO EN EFECTIVO Y EQUIVALENTE DE EFECTIVO</t>
  </si>
  <si>
    <t>Disminución (aumento) en operaciones de mercado monetario</t>
  </si>
  <si>
    <t>Disminución (aumento) cuentas por cobrar</t>
  </si>
  <si>
    <t xml:space="preserve"> </t>
  </si>
  <si>
    <t>Participación de otro resultado integral de asociadas y subordinadas contabilizados 
    utilizando el método de la participación</t>
  </si>
  <si>
    <t xml:space="preserve">Total pasivo y patrimonio </t>
  </si>
  <si>
    <t>Total del Patrimonio</t>
  </si>
  <si>
    <t>PATRIMONIO</t>
  </si>
  <si>
    <t xml:space="preserve">BANCO DE COMERCIO EXTERIOR DE COLOMBIA S.A. - BANCÓLDEX </t>
  </si>
  <si>
    <t xml:space="preserve"> (usado en) las actividades de operación:</t>
  </si>
  <si>
    <t>Aumento cuentas por pagar</t>
  </si>
  <si>
    <t>Aumento otro resultado integral</t>
  </si>
  <si>
    <t>Compra propiedades y equipo</t>
  </si>
  <si>
    <t>Efectivo neto provisto por (usado en) las actividades de inversión</t>
  </si>
  <si>
    <t>Efectivo neto provisto por las actividades de financiación</t>
  </si>
  <si>
    <t xml:space="preserve">Ganancias (excedentes) </t>
  </si>
  <si>
    <t>Ganancias (excedentes)</t>
  </si>
  <si>
    <t>Producto de la venta de propiedades y equipo</t>
  </si>
  <si>
    <t>Depreciaciones de propiedad y equipo</t>
  </si>
  <si>
    <t>Utilidad en venta de propiedad  y equipo, neto</t>
  </si>
  <si>
    <t>GANANCIAS DEL EJERCICIO</t>
  </si>
  <si>
    <t xml:space="preserve">ESTADOS DE OTROS RESULTADOS INTEGRALES  </t>
  </si>
  <si>
    <t>GANANCIA DEL EJERCICIO</t>
  </si>
  <si>
    <t>ESTADOS DE FLUJO DE EFECTIVO</t>
  </si>
  <si>
    <t>GANANCIAS POR ACCIÓN</t>
  </si>
  <si>
    <t>Otro resultado integral acumulado</t>
  </si>
  <si>
    <t>Aumento (disminución) otros pasivos</t>
  </si>
  <si>
    <t>Aumento (disminución) otras provisiones</t>
  </si>
  <si>
    <t>Inversiones en asociadas</t>
  </si>
  <si>
    <t>GANANCIA, ANTES DE IMPUESTO A LA RENTA Y COMPLEMENTARIOS</t>
  </si>
  <si>
    <t>Activos por bienes en uso</t>
  </si>
  <si>
    <t>Pasivo por arrendamiento financiero</t>
  </si>
  <si>
    <t>Subtotal</t>
  </si>
  <si>
    <t>Variación en cuentas de operaciones:</t>
  </si>
  <si>
    <t>Efecto por diferencia en cambio sobre el efectivo y equivalentes de efectivo</t>
  </si>
  <si>
    <t>Activos mantenidos para la venta, neto</t>
  </si>
  <si>
    <t>19.1</t>
  </si>
  <si>
    <t>19.2</t>
  </si>
  <si>
    <t>Depreciaciones</t>
  </si>
  <si>
    <t>Amortizaciones</t>
  </si>
  <si>
    <t>INGRESOS DE OPERACIONES:</t>
  </si>
  <si>
    <t>RESULTADO OPERACIONAL</t>
  </si>
  <si>
    <t>OTROS INGRESOS Y GASTOS  - NETO</t>
  </si>
  <si>
    <t xml:space="preserve">OTROS INGRESOS </t>
  </si>
  <si>
    <t>OTROS GASTOS</t>
  </si>
  <si>
    <t>Activos por bienes en uso (Arrendamiento financiero)</t>
  </si>
  <si>
    <t>Pasivos por arrendamiento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</si>
</sst>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_ * #,##0.00_)&quot;C$&quot;_ ;_ * \(#,##0.00\)&quot;C$&quot;_ ;_ * &quot;-&quot;??_)&quot;C$&quot;_ ;_ @_ "/>
    <numFmt numFmtId="169" formatCode="_ * #,##0.00_)_C_$_ ;_ * \(#,##0.00\)_C_$_ ;_ * &quot;-&quot;??_)_C_$_ ;_ @_ "/>
    <numFmt numFmtId="170" formatCode="#,##0;\(#,##0\)"/>
    <numFmt numFmtId="171" formatCode="_-* #,##0_-;\-* #,##0_-;_-* &quot;-&quot;??_-;_-@_-"/>
    <numFmt numFmtId="172" formatCode="#,##0.0000000000000;\-#,##0.0000000000000"/>
    <numFmt numFmtId="173" formatCode="#,##0.00000"/>
    <numFmt numFmtId="174" formatCode="#,##0.000000000;\-#,##0.000000000"/>
    <numFmt numFmtId="175" formatCode="\C\O\P\ \ \ #,##0;\(#,##0\)"/>
    <numFmt numFmtId="176" formatCode="_ * #,##0.0000_)_C_$_ ;_ * \(#,##0.0000\)_C_$_ ;_ * &quot;-&quot;??_)_C_$_ ;_ @_ "/>
    <numFmt numFmtId="177" formatCode="_ * #,##0.00000_)_C_$_ ;_ * \(#,##0.00000\)_C_$_ ;_ * &quot;-&quot;??_)_C_$_ ;_ @_ "/>
    <numFmt numFmtId="178" formatCode="_ * #,##0.00_ ;_ * \-#,##0.00_ ;_ * &quot;-&quot;??_ ;_ @_ "/>
    <numFmt numFmtId="179" formatCode="_ &quot;$&quot;\ * #,##0.00_ ;_ &quot;$&quot;\ * \-#,##0.00_ ;_ &quot;$&quot;\ * &quot;-&quot;??_ ;_ @_ "/>
    <numFmt numFmtId="180" formatCode="_._.* #,##0_)_%;_._.* \(#,##0\)_%;_._.* 0_)_%;_._.@_)_%"/>
    <numFmt numFmtId="181" formatCode="_._.&quot;$&quot;* #,##0_)_%;_._.&quot;$&quot;* \(#,##0\)_%;_._.&quot;$&quot;* \ _)_%"/>
    <numFmt numFmtId="182" formatCode="_._.* #,##0.0_)_%;_._.* \(#,##0.0\)_%;_._.* \ .0_)_%"/>
    <numFmt numFmtId="183" formatCode="_._.* #,##0.00_)_%;_._.* \(#,##0.00\)_%;_._.* \ .00_)_%"/>
    <numFmt numFmtId="184" formatCode="_._.* #,##0.000_)_%;_._.* \(#,##0.000\)_%;_._.* \ .000_)_%"/>
    <numFmt numFmtId="185" formatCode="_._.* #,###\-_)_%;_._.* \(#,###\-\)_%;_._.* \-_)_%;_._.@_)_%"/>
    <numFmt numFmtId="186" formatCode="_._.&quot;$&quot;* #,##0.0_)_%;_._.&quot;$&quot;* \(#,##0.0\)_%;_._.&quot;$&quot;* \ .0_)_%"/>
    <numFmt numFmtId="187" formatCode="_._.&quot;$&quot;* #,##0.00_)_%;_._.&quot;$&quot;* \(#,##0.00\)_%;_._.&quot;$&quot;* \ .00_)_%"/>
    <numFmt numFmtId="188" formatCode="_._.&quot;$&quot;* #,##0.000_)_%;_._.&quot;$&quot;* \(#,##0.000\)_%;_._.&quot;$&quot;* \ .000_)_%"/>
    <numFmt numFmtId="189" formatCode="mmmm\ d\,\ yyyy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* #,###\-_)_%;_._.* \(#,###\-\)_%;_._.* \-\ \ \ \ \ \ \ \ _)_%;_._.@_)_%"/>
    <numFmt numFmtId="213" formatCode="_(&quot;$&quot;\ * #,##0.00_);_(&quot;$&quot;\ * \(#,##0.00\);_(&quot;$&quot;\ * &quot;-&quot;_);_(@_)"/>
    <numFmt numFmtId="214" formatCode="#,##0.00;\(#,##0.00\)"/>
    <numFmt numFmtId="215" formatCode="_(* #,##0_);_(* \(#,##0\);_(* &quot;-&quot;??_);_(@_)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/>
      <sz val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6">
    <xf numFmtId="0" fontId="0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165" fontId="3" fillId="0" borderId="0" applyFont="0" applyFill="0" applyBorder="0" applyAlignment="0" applyProtection="0"/>
    <xf numFmtId="0" fontId="4" fillId="0" borderId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3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0" fontId="10" fillId="0" borderId="0" applyFill="0" applyBorder="0" applyAlignment="0" applyProtection="0"/>
    <xf numFmtId="9" fontId="4" fillId="0" borderId="0" applyFont="0" applyFill="0" applyBorder="0" applyAlignment="0" applyProtection="0"/>
    <xf numFmtId="0" fontId="5" fillId="0" borderId="0" applyFill="0" applyBorder="0" applyProtection="0">
      <alignment horizontal="center"/>
      <protection locked="0"/>
    </xf>
    <xf numFmtId="180" fontId="14" fillId="0" borderId="0" applyFill="0" applyBorder="0" applyAlignment="0" applyProtection="0"/>
    <xf numFmtId="0" fontId="6" fillId="0" borderId="0" applyFill="0" applyBorder="0" applyAlignment="0" applyProtection="0">
      <protection locked="0"/>
    </xf>
    <xf numFmtId="0" fontId="15" fillId="0" borderId="0" applyFill="0" applyBorder="0" applyProtection="0">
      <alignment horizontal="center"/>
      <protection locked="0"/>
    </xf>
    <xf numFmtId="0" fontId="7" fillId="0" borderId="0" applyFill="0" applyBorder="0" applyAlignment="0" applyProtection="0">
      <protection locked="0"/>
    </xf>
    <xf numFmtId="181" fontId="16" fillId="0" borderId="0" applyFont="0" applyFill="0" applyBorder="0" applyAlignment="0" applyProtection="0"/>
    <xf numFmtId="180" fontId="6" fillId="0" borderId="0"/>
    <xf numFmtId="182" fontId="7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7" fillId="0" borderId="0"/>
    <xf numFmtId="0" fontId="18" fillId="0" borderId="0" applyFill="0" applyBorder="0" applyAlignment="0" applyProtection="0">
      <protection locked="0"/>
    </xf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5" fillId="0" borderId="0" applyFill="0" applyAlignment="0" applyProtection="0">
      <protection locked="0"/>
    </xf>
    <xf numFmtId="0" fontId="11" fillId="0" borderId="1" applyFill="0" applyAlignment="0" applyProtection="0">
      <protection locked="0"/>
    </xf>
    <xf numFmtId="190" fontId="16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16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1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 applyFill="0" applyBorder="0" applyAlignment="0" applyProtection="0">
      <protection locked="0"/>
    </xf>
    <xf numFmtId="181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1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0" fillId="0" borderId="0" xfId="2" applyNumberFormat="1" applyFont="1" applyBorder="1" applyAlignment="1">
      <alignment horizontal="right"/>
    </xf>
    <xf numFmtId="170" fontId="20" fillId="0" borderId="0" xfId="0" applyNumberFormat="1" applyFont="1" applyBorder="1" applyProtection="1"/>
    <xf numFmtId="170" fontId="20" fillId="0" borderId="0" xfId="0" applyNumberFormat="1" applyFont="1"/>
    <xf numFmtId="0" fontId="20" fillId="0" borderId="0" xfId="0" applyFont="1" applyAlignment="1"/>
    <xf numFmtId="37" fontId="20" fillId="0" borderId="0" xfId="0" applyNumberFormat="1" applyFont="1"/>
    <xf numFmtId="37" fontId="20" fillId="0" borderId="0" xfId="0" applyNumberFormat="1" applyFont="1" applyAlignment="1">
      <alignment horizontal="center"/>
    </xf>
    <xf numFmtId="37" fontId="20" fillId="0" borderId="0" xfId="0" applyNumberFormat="1" applyFont="1" applyBorder="1"/>
    <xf numFmtId="175" fontId="20" fillId="0" borderId="0" xfId="0" applyNumberFormat="1" applyFont="1"/>
    <xf numFmtId="170" fontId="28" fillId="0" borderId="0" xfId="0" applyNumberFormat="1" applyFont="1" applyBorder="1" applyProtection="1"/>
    <xf numFmtId="0" fontId="20" fillId="0" borderId="0" xfId="0" quotePrefix="1" applyFont="1"/>
    <xf numFmtId="177" fontId="20" fillId="0" borderId="0" xfId="1" applyNumberFormat="1" applyFont="1" applyBorder="1"/>
    <xf numFmtId="39" fontId="20" fillId="0" borderId="0" xfId="0" applyNumberFormat="1" applyFont="1" applyBorder="1"/>
    <xf numFmtId="176" fontId="20" fillId="0" borderId="0" xfId="1" applyNumberFormat="1" applyFont="1" applyBorder="1"/>
    <xf numFmtId="0" fontId="23" fillId="0" borderId="0" xfId="0" applyFont="1" applyProtection="1"/>
    <xf numFmtId="0" fontId="8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 applyAlignment="1"/>
    <xf numFmtId="0" fontId="29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Alignment="1" applyProtection="1">
      <alignment horizontal="left" indent="1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left" vertical="center" indent="1"/>
    </xf>
    <xf numFmtId="0" fontId="30" fillId="0" borderId="0" xfId="0" quotePrefix="1" applyFont="1" applyBorder="1" applyAlignment="1" applyProtection="1">
      <alignment horizontal="left" vertical="center" indent="1"/>
    </xf>
    <xf numFmtId="181" fontId="30" fillId="0" borderId="0" xfId="2" applyNumberFormat="1" applyFont="1" applyBorder="1" applyAlignment="1">
      <alignment horizontal="right"/>
    </xf>
    <xf numFmtId="0" fontId="30" fillId="0" borderId="0" xfId="0" applyFont="1" applyAlignment="1" applyProtection="1">
      <alignment vertical="center"/>
    </xf>
    <xf numFmtId="0" fontId="30" fillId="0" borderId="0" xfId="0" applyFont="1" applyProtection="1"/>
    <xf numFmtId="0" fontId="30" fillId="0" borderId="0" xfId="0" quotePrefix="1" applyFont="1" applyBorder="1" applyAlignment="1" applyProtection="1">
      <alignment horizontal="left" indent="1"/>
    </xf>
    <xf numFmtId="0" fontId="30" fillId="0" borderId="0" xfId="0" applyFont="1" applyBorder="1" applyAlignment="1" applyProtection="1">
      <alignment horizontal="left" indent="4"/>
    </xf>
    <xf numFmtId="0" fontId="30" fillId="0" borderId="1" xfId="0" applyFont="1" applyBorder="1" applyProtection="1"/>
    <xf numFmtId="0" fontId="30" fillId="0" borderId="1" xfId="0" applyFont="1" applyBorder="1" applyAlignment="1" applyProtection="1">
      <alignment horizontal="center"/>
    </xf>
    <xf numFmtId="164" fontId="30" fillId="0" borderId="1" xfId="0" applyNumberFormat="1" applyFont="1" applyBorder="1" applyProtection="1"/>
    <xf numFmtId="0" fontId="30" fillId="0" borderId="1" xfId="0" applyFont="1" applyBorder="1" applyAlignment="1" applyProtection="1">
      <alignment horizontal="centerContinuous"/>
    </xf>
    <xf numFmtId="0" fontId="29" fillId="0" borderId="0" xfId="0" applyFont="1" applyAlignment="1" applyProtection="1">
      <alignment horizontal="left"/>
    </xf>
    <xf numFmtId="174" fontId="29" fillId="0" borderId="0" xfId="0" applyNumberFormat="1" applyFont="1" applyAlignment="1" applyProtection="1">
      <alignment horizontal="center"/>
    </xf>
    <xf numFmtId="37" fontId="30" fillId="0" borderId="0" xfId="0" applyNumberFormat="1" applyFont="1" applyAlignment="1" applyProtection="1">
      <alignment horizontal="center"/>
    </xf>
    <xf numFmtId="171" fontId="30" fillId="0" borderId="0" xfId="1" applyNumberFormat="1" applyFont="1" applyBorder="1" applyAlignment="1">
      <alignment horizontal="right"/>
    </xf>
    <xf numFmtId="0" fontId="22" fillId="0" borderId="0" xfId="0" applyFont="1" applyAlignment="1"/>
    <xf numFmtId="0" fontId="35" fillId="0" borderId="0" xfId="0" applyFont="1" applyAlignment="1" applyProtection="1"/>
    <xf numFmtId="0" fontId="29" fillId="0" borderId="0" xfId="0" applyFont="1" applyAlignment="1" applyProtection="1"/>
    <xf numFmtId="0" fontId="36" fillId="0" borderId="0" xfId="0" applyFont="1" applyAlignment="1" applyProtection="1"/>
    <xf numFmtId="0" fontId="36" fillId="0" borderId="1" xfId="0" applyFont="1" applyBorder="1" applyAlignment="1" applyProtection="1"/>
    <xf numFmtId="37" fontId="20" fillId="0" borderId="1" xfId="0" applyNumberFormat="1" applyFont="1" applyBorder="1"/>
    <xf numFmtId="0" fontId="29" fillId="0" borderId="0" xfId="0" applyFont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39" fontId="30" fillId="0" borderId="1" xfId="0" applyNumberFormat="1" applyFont="1" applyBorder="1" applyProtection="1"/>
    <xf numFmtId="37" fontId="30" fillId="0" borderId="1" xfId="0" applyNumberFormat="1" applyFont="1" applyBorder="1" applyProtection="1"/>
    <xf numFmtId="180" fontId="30" fillId="0" borderId="0" xfId="381" applyFont="1"/>
    <xf numFmtId="172" fontId="30" fillId="0" borderId="0" xfId="0" applyNumberFormat="1" applyFont="1" applyProtection="1"/>
    <xf numFmtId="37" fontId="30" fillId="0" borderId="0" xfId="0" applyNumberFormat="1" applyFont="1" applyProtection="1"/>
    <xf numFmtId="173" fontId="30" fillId="0" borderId="0" xfId="1" applyNumberFormat="1" applyFont="1" applyAlignment="1">
      <alignment horizontal="centerContinuous"/>
    </xf>
    <xf numFmtId="0" fontId="30" fillId="0" borderId="0" xfId="0" applyFont="1" applyAlignment="1" applyProtection="1">
      <alignment horizontal="left"/>
    </xf>
    <xf numFmtId="175" fontId="30" fillId="0" borderId="0" xfId="0" applyNumberFormat="1" applyFont="1" applyProtection="1"/>
    <xf numFmtId="0" fontId="30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Alignment="1" applyProtection="1"/>
    <xf numFmtId="0" fontId="29" fillId="0" borderId="0" xfId="0" applyFont="1" applyFill="1" applyBorder="1" applyAlignment="1" applyProtection="1">
      <alignment horizontal="center"/>
    </xf>
    <xf numFmtId="0" fontId="36" fillId="0" borderId="0" xfId="0" applyFont="1" applyFill="1" applyAlignment="1" applyProtection="1"/>
    <xf numFmtId="0" fontId="36" fillId="0" borderId="1" xfId="0" applyFont="1" applyFill="1" applyBorder="1" applyAlignment="1" applyProtection="1"/>
    <xf numFmtId="164" fontId="30" fillId="0" borderId="0" xfId="2" applyNumberFormat="1" applyFont="1" applyBorder="1" applyAlignment="1">
      <alignment horizontal="right"/>
    </xf>
    <xf numFmtId="0" fontId="30" fillId="0" borderId="0" xfId="0" applyFont="1"/>
    <xf numFmtId="0" fontId="30" fillId="0" borderId="1" xfId="0" applyFont="1" applyFill="1" applyBorder="1" applyProtection="1"/>
    <xf numFmtId="0" fontId="30" fillId="0" borderId="0" xfId="0" applyFont="1" applyFill="1" applyProtection="1"/>
    <xf numFmtId="180" fontId="30" fillId="0" borderId="0" xfId="376" applyFont="1" applyFill="1"/>
    <xf numFmtId="0" fontId="30" fillId="0" borderId="0" xfId="0" applyFont="1" applyFill="1" applyBorder="1" applyProtection="1"/>
    <xf numFmtId="0" fontId="30" fillId="0" borderId="0" xfId="0" applyFont="1" applyFill="1" applyAlignment="1" applyProtection="1">
      <alignment horizontal="center"/>
    </xf>
    <xf numFmtId="37" fontId="30" fillId="0" borderId="0" xfId="0" applyNumberFormat="1" applyFont="1" applyFill="1" applyProtection="1"/>
    <xf numFmtId="0" fontId="29" fillId="0" borderId="0" xfId="0" applyFont="1" applyFill="1" applyBorder="1" applyAlignment="1" applyProtection="1">
      <alignment horizontal="left"/>
    </xf>
    <xf numFmtId="37" fontId="30" fillId="0" borderId="0" xfId="0" applyNumberFormat="1" applyFont="1" applyFill="1" applyAlignment="1" applyProtection="1">
      <alignment horizontal="centerContinuous"/>
    </xf>
    <xf numFmtId="174" fontId="29" fillId="0" borderId="0" xfId="0" applyNumberFormat="1" applyFont="1" applyFill="1" applyAlignment="1" applyProtection="1">
      <alignment horizontal="center"/>
    </xf>
    <xf numFmtId="0" fontId="30" fillId="0" borderId="0" xfId="0" applyFont="1" applyFill="1" applyBorder="1" applyAlignment="1" applyProtection="1">
      <alignment horizontal="left"/>
    </xf>
    <xf numFmtId="37" fontId="30" fillId="0" borderId="0" xfId="0" applyNumberFormat="1" applyFont="1" applyFill="1" applyAlignment="1" applyProtection="1">
      <alignment horizontal="center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indent="2"/>
    </xf>
    <xf numFmtId="0" fontId="36" fillId="0" borderId="0" xfId="0" applyFont="1" applyFill="1" applyBorder="1" applyAlignment="1" applyProtection="1"/>
    <xf numFmtId="0" fontId="35" fillId="0" borderId="0" xfId="0" applyFont="1" applyFill="1" applyBorder="1" applyAlignment="1" applyProtection="1"/>
    <xf numFmtId="0" fontId="30" fillId="0" borderId="0" xfId="0" quotePrefix="1" applyFont="1" applyBorder="1" applyAlignment="1" applyProtection="1">
      <alignment horizontal="left" vertical="center" wrapText="1" indent="1"/>
    </xf>
    <xf numFmtId="166" fontId="30" fillId="0" borderId="0" xfId="221" applyNumberFormat="1" applyFont="1" applyBorder="1" applyAlignment="1">
      <alignment horizontal="right"/>
    </xf>
    <xf numFmtId="164" fontId="30" fillId="0" borderId="0" xfId="221" applyNumberFormat="1" applyFont="1" applyBorder="1" applyAlignment="1">
      <alignment horizontal="right"/>
    </xf>
    <xf numFmtId="164" fontId="33" fillId="0" borderId="0" xfId="221" applyNumberFormat="1" applyFont="1" applyBorder="1" applyAlignment="1">
      <alignment horizontal="right"/>
    </xf>
    <xf numFmtId="166" fontId="32" fillId="0" borderId="0" xfId="221" applyNumberFormat="1" applyFont="1" applyFill="1" applyBorder="1" applyAlignment="1">
      <alignment horizontal="right"/>
    </xf>
    <xf numFmtId="164" fontId="30" fillId="0" borderId="0" xfId="221" applyNumberFormat="1" applyFont="1" applyBorder="1" applyAlignment="1">
      <alignment horizontal="right" vertical="center"/>
    </xf>
    <xf numFmtId="213" fontId="32" fillId="0" borderId="0" xfId="221" applyNumberFormat="1" applyFont="1" applyFill="1" applyBorder="1" applyAlignment="1">
      <alignment horizontal="right"/>
    </xf>
    <xf numFmtId="0" fontId="35" fillId="0" borderId="0" xfId="227" applyFont="1"/>
    <xf numFmtId="0" fontId="8" fillId="0" borderId="0" xfId="227" applyFont="1"/>
    <xf numFmtId="0" fontId="29" fillId="0" borderId="0" xfId="227" applyFont="1"/>
    <xf numFmtId="0" fontId="48" fillId="0" borderId="0" xfId="227" applyFont="1"/>
    <xf numFmtId="0" fontId="36" fillId="0" borderId="0" xfId="227" applyFont="1"/>
    <xf numFmtId="3" fontId="36" fillId="0" borderId="0" xfId="227" applyNumberFormat="1" applyFont="1"/>
    <xf numFmtId="0" fontId="36" fillId="0" borderId="1" xfId="227" applyFont="1" applyBorder="1"/>
    <xf numFmtId="0" fontId="30" fillId="0" borderId="1" xfId="227" applyFont="1" applyBorder="1"/>
    <xf numFmtId="0" fontId="29" fillId="0" borderId="0" xfId="227" applyFont="1" applyAlignment="1">
      <alignment horizontal="center"/>
    </xf>
    <xf numFmtId="0" fontId="30" fillId="0" borderId="0" xfId="227" applyFont="1" applyAlignment="1">
      <alignment vertical="center"/>
    </xf>
    <xf numFmtId="0" fontId="30" fillId="0" borderId="0" xfId="227" applyFont="1" applyAlignment="1">
      <alignment horizontal="left" indent="1"/>
    </xf>
    <xf numFmtId="166" fontId="30" fillId="0" borderId="0" xfId="221" applyNumberFormat="1" applyFont="1" applyAlignment="1">
      <alignment horizontal="right"/>
    </xf>
    <xf numFmtId="170" fontId="30" fillId="0" borderId="0" xfId="227" applyNumberFormat="1" applyFont="1"/>
    <xf numFmtId="0" fontId="30" fillId="0" borderId="0" xfId="227" applyFont="1" applyAlignment="1">
      <alignment horizontal="left" indent="2"/>
    </xf>
    <xf numFmtId="0" fontId="30" fillId="0" borderId="0" xfId="227" applyFont="1" applyAlignment="1">
      <alignment horizontal="left" indent="3"/>
    </xf>
    <xf numFmtId="164" fontId="30" fillId="0" borderId="0" xfId="221" applyNumberFormat="1" applyFont="1" applyAlignment="1">
      <alignment horizontal="right"/>
    </xf>
    <xf numFmtId="0" fontId="8" fillId="0" borderId="0" xfId="227" applyFont="1" applyAlignment="1">
      <alignment horizontal="left" indent="2"/>
    </xf>
    <xf numFmtId="170" fontId="8" fillId="0" borderId="0" xfId="227" applyNumberFormat="1" applyFont="1"/>
    <xf numFmtId="164" fontId="33" fillId="0" borderId="0" xfId="221" applyNumberFormat="1" applyFont="1" applyAlignment="1">
      <alignment horizontal="right"/>
    </xf>
    <xf numFmtId="0" fontId="30" fillId="0" borderId="0" xfId="227" applyFont="1" applyAlignment="1">
      <alignment horizontal="left" indent="6"/>
    </xf>
    <xf numFmtId="0" fontId="30" fillId="0" borderId="0" xfId="227" applyFont="1" applyAlignment="1">
      <alignment horizontal="left" vertical="center" indent="6"/>
    </xf>
    <xf numFmtId="0" fontId="30" fillId="0" borderId="0" xfId="227" applyFont="1" applyAlignment="1">
      <alignment horizontal="left" vertical="center" indent="1"/>
    </xf>
    <xf numFmtId="166" fontId="32" fillId="0" borderId="0" xfId="221" applyNumberFormat="1" applyFont="1" applyAlignment="1">
      <alignment horizontal="right"/>
    </xf>
    <xf numFmtId="170" fontId="49" fillId="0" borderId="0" xfId="227" applyNumberFormat="1" applyFont="1"/>
    <xf numFmtId="165" fontId="8" fillId="0" borderId="0" xfId="5" applyFont="1"/>
    <xf numFmtId="170" fontId="8" fillId="0" borderId="1" xfId="227" applyNumberFormat="1" applyFont="1" applyBorder="1"/>
    <xf numFmtId="0" fontId="30" fillId="0" borderId="0" xfId="227" applyFont="1"/>
    <xf numFmtId="0" fontId="30" fillId="0" borderId="0" xfId="227" applyFont="1" applyAlignment="1">
      <alignment horizontal="center"/>
    </xf>
    <xf numFmtId="37" fontId="30" fillId="0" borderId="0" xfId="227" applyNumberFormat="1" applyFont="1"/>
    <xf numFmtId="0" fontId="20" fillId="0" borderId="0" xfId="227" applyFont="1"/>
    <xf numFmtId="0" fontId="20" fillId="0" borderId="0" xfId="227" applyFont="1" applyAlignment="1">
      <alignment horizontal="center"/>
    </xf>
    <xf numFmtId="0" fontId="20" fillId="0" borderId="0" xfId="227" applyFont="1" applyAlignment="1">
      <alignment horizontal="right"/>
    </xf>
    <xf numFmtId="0" fontId="29" fillId="0" borderId="0" xfId="227" applyFont="1" applyAlignment="1">
      <alignment horizontal="left"/>
    </xf>
    <xf numFmtId="37" fontId="30" fillId="0" borderId="0" xfId="227" applyNumberFormat="1" applyFont="1" applyAlignment="1">
      <alignment horizontal="centerContinuous"/>
    </xf>
    <xf numFmtId="0" fontId="41" fillId="0" borderId="0" xfId="227" applyFont="1" applyAlignment="1">
      <alignment horizontal="center"/>
    </xf>
    <xf numFmtId="174" fontId="41" fillId="0" borderId="0" xfId="227" applyNumberFormat="1" applyFont="1" applyAlignment="1">
      <alignment horizontal="center"/>
    </xf>
    <xf numFmtId="0" fontId="22" fillId="0" borderId="0" xfId="227" applyFont="1"/>
    <xf numFmtId="0" fontId="22" fillId="0" borderId="0" xfId="227" applyFont="1" applyAlignment="1">
      <alignment horizontal="right"/>
    </xf>
    <xf numFmtId="0" fontId="30" fillId="0" borderId="0" xfId="227" applyFont="1" applyAlignment="1">
      <alignment horizontal="left"/>
    </xf>
    <xf numFmtId="0" fontId="23" fillId="0" borderId="0" xfId="227" applyFont="1" applyAlignment="1">
      <alignment horizontal="center"/>
    </xf>
    <xf numFmtId="37" fontId="23" fillId="0" borderId="0" xfId="227" applyNumberFormat="1" applyFont="1" applyAlignment="1">
      <alignment horizontal="center"/>
    </xf>
    <xf numFmtId="0" fontId="50" fillId="0" borderId="0" xfId="227" applyFont="1"/>
    <xf numFmtId="3" fontId="49" fillId="0" borderId="0" xfId="227" applyNumberFormat="1" applyFont="1"/>
    <xf numFmtId="0" fontId="8" fillId="0" borderId="0" xfId="227" applyFont="1" applyAlignment="1">
      <alignment horizontal="left" indent="1"/>
    </xf>
    <xf numFmtId="0" fontId="30" fillId="0" borderId="0" xfId="3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29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Continuous"/>
    </xf>
    <xf numFmtId="38" fontId="30" fillId="0" borderId="0" xfId="1" applyNumberFormat="1" applyFont="1" applyBorder="1" applyAlignment="1">
      <alignment horizontal="centerContinuous"/>
    </xf>
    <xf numFmtId="0" fontId="30" fillId="0" borderId="0" xfId="0" applyFont="1" applyBorder="1"/>
    <xf numFmtId="1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/>
    <xf numFmtId="38" fontId="30" fillId="0" borderId="0" xfId="1" applyNumberFormat="1" applyFont="1" applyBorder="1" applyAlignment="1"/>
    <xf numFmtId="166" fontId="30" fillId="0" borderId="0" xfId="2" applyNumberFormat="1" applyFont="1" applyBorder="1" applyAlignment="1">
      <alignment horizontal="right"/>
    </xf>
    <xf numFmtId="164" fontId="51" fillId="0" borderId="0" xfId="2" applyNumberFormat="1" applyFont="1" applyBorder="1" applyAlignment="1">
      <alignment horizontal="right"/>
    </xf>
    <xf numFmtId="37" fontId="30" fillId="0" borderId="0" xfId="0" applyNumberFormat="1" applyFont="1" applyAlignment="1">
      <alignment horizontal="center"/>
    </xf>
    <xf numFmtId="180" fontId="25" fillId="0" borderId="0" xfId="376" applyFont="1" applyFill="1"/>
    <xf numFmtId="0" fontId="37" fillId="0" borderId="0" xfId="377" applyFont="1" applyFill="1" applyBorder="1">
      <protection locked="0"/>
    </xf>
    <xf numFmtId="0" fontId="21" fillId="0" borderId="0" xfId="0" applyFont="1" applyFill="1" applyAlignment="1">
      <alignment horizontal="center"/>
    </xf>
    <xf numFmtId="180" fontId="24" fillId="0" borderId="0" xfId="376" applyFont="1" applyFill="1"/>
    <xf numFmtId="0" fontId="20" fillId="0" borderId="0" xfId="377" applyFont="1" applyFill="1" applyBorder="1">
      <protection locked="0"/>
    </xf>
    <xf numFmtId="0" fontId="21" fillId="0" borderId="0" xfId="377" applyFont="1" applyFill="1" applyBorder="1">
      <protection locked="0"/>
    </xf>
    <xf numFmtId="180" fontId="39" fillId="0" borderId="0" xfId="376" applyFont="1" applyFill="1"/>
    <xf numFmtId="0" fontId="26" fillId="0" borderId="0" xfId="377" applyFont="1" applyFill="1">
      <protection locked="0"/>
    </xf>
    <xf numFmtId="0" fontId="40" fillId="0" borderId="0" xfId="0" applyFont="1" applyFill="1" applyAlignment="1"/>
    <xf numFmtId="0" fontId="38" fillId="0" borderId="0" xfId="377" applyFont="1" applyFill="1">
      <protection locked="0"/>
    </xf>
    <xf numFmtId="0" fontId="23" fillId="0" borderId="0" xfId="377" applyFont="1" applyFill="1">
      <protection locked="0"/>
    </xf>
    <xf numFmtId="0" fontId="20" fillId="0" borderId="0" xfId="377" applyFont="1" applyFill="1">
      <protection locked="0"/>
    </xf>
    <xf numFmtId="0" fontId="22" fillId="0" borderId="0" xfId="0" applyFont="1" applyFill="1" applyAlignment="1"/>
    <xf numFmtId="0" fontId="27" fillId="0" borderId="0" xfId="379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/>
    <xf numFmtId="0" fontId="20" fillId="0" borderId="0" xfId="0" applyFont="1" applyFill="1" applyAlignment="1"/>
    <xf numFmtId="180" fontId="26" fillId="0" borderId="0" xfId="376" applyFont="1" applyFill="1"/>
    <xf numFmtId="0" fontId="30" fillId="0" borderId="0" xfId="377" applyFont="1" applyFill="1" applyBorder="1">
      <protection locked="0"/>
    </xf>
    <xf numFmtId="0" fontId="29" fillId="0" borderId="0" xfId="378" applyFont="1" applyFill="1">
      <alignment horizontal="center"/>
      <protection locked="0"/>
    </xf>
    <xf numFmtId="180" fontId="20" fillId="0" borderId="0" xfId="376" applyFont="1" applyFill="1"/>
    <xf numFmtId="0" fontId="26" fillId="0" borderId="0" xfId="379" applyFont="1" applyFill="1" applyAlignment="1">
      <alignment vertical="center" wrapText="1"/>
      <protection locked="0"/>
    </xf>
    <xf numFmtId="166" fontId="30" fillId="0" borderId="0" xfId="221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 vertical="center" indent="3"/>
    </xf>
    <xf numFmtId="164" fontId="30" fillId="0" borderId="0" xfId="2" applyNumberFormat="1" applyFont="1" applyFill="1" applyBorder="1" applyAlignment="1">
      <alignment horizontal="right"/>
    </xf>
    <xf numFmtId="164" fontId="30" fillId="0" borderId="0" xfId="2" applyNumberFormat="1" applyFont="1" applyFill="1" applyBorder="1" applyAlignment="1">
      <alignment horizontal="right" vertical="center"/>
    </xf>
    <xf numFmtId="164" fontId="30" fillId="0" borderId="0" xfId="221" applyNumberFormat="1" applyFont="1" applyFill="1" applyBorder="1" applyAlignment="1">
      <alignment horizontal="right"/>
    </xf>
    <xf numFmtId="164" fontId="33" fillId="0" borderId="0" xfId="221" applyNumberFormat="1" applyFont="1" applyFill="1" applyBorder="1" applyAlignment="1">
      <alignment horizontal="right"/>
    </xf>
    <xf numFmtId="180" fontId="24" fillId="0" borderId="0" xfId="376" applyFont="1" applyFill="1" applyAlignment="1">
      <alignment vertical="center"/>
    </xf>
    <xf numFmtId="0" fontId="30" fillId="0" borderId="0" xfId="0" applyFont="1" applyFill="1" applyBorder="1" applyAlignment="1">
      <alignment horizontal="left" vertical="center" wrapText="1" indent="2"/>
    </xf>
    <xf numFmtId="0" fontId="30" fillId="0" borderId="0" xfId="0" applyFont="1" applyFill="1" applyBorder="1" applyAlignment="1">
      <alignment horizontal="left" vertical="center" indent="2"/>
    </xf>
    <xf numFmtId="212" fontId="30" fillId="0" borderId="0" xfId="385" applyNumberFormat="1" applyFont="1" applyFill="1" applyAlignment="1">
      <alignment vertical="center"/>
    </xf>
    <xf numFmtId="0" fontId="30" fillId="0" borderId="0" xfId="0" applyFont="1" applyFill="1" applyBorder="1" applyAlignment="1">
      <alignment horizontal="left" vertical="center" indent="4"/>
    </xf>
    <xf numFmtId="180" fontId="30" fillId="0" borderId="0" xfId="381" applyFont="1" applyFill="1" applyAlignment="1">
      <alignment vertical="center"/>
    </xf>
    <xf numFmtId="0" fontId="30" fillId="0" borderId="0" xfId="0" applyFont="1" applyFill="1" applyBorder="1" applyAlignment="1">
      <alignment horizontal="left" vertical="center" wrapText="1" indent="10"/>
    </xf>
    <xf numFmtId="0" fontId="30" fillId="0" borderId="0" xfId="0" applyFont="1" applyFill="1" applyBorder="1" applyAlignment="1">
      <alignment horizontal="left" vertical="center" indent="10"/>
    </xf>
    <xf numFmtId="0" fontId="30" fillId="0" borderId="0" xfId="0" applyFont="1" applyFill="1" applyBorder="1" applyAlignment="1">
      <alignment horizontal="left" vertical="center" wrapText="1" indent="5"/>
    </xf>
    <xf numFmtId="0" fontId="30" fillId="0" borderId="0" xfId="0" applyFont="1" applyFill="1" applyBorder="1" applyAlignment="1">
      <alignment horizontal="left" vertical="center" wrapText="1" indent="3"/>
    </xf>
    <xf numFmtId="0" fontId="29" fillId="0" borderId="0" xfId="0" applyFont="1" applyFill="1" applyBorder="1" applyAlignment="1">
      <alignment horizontal="left" vertical="center" indent="2"/>
    </xf>
    <xf numFmtId="0" fontId="30" fillId="0" borderId="0" xfId="379" applyFont="1" applyFill="1" applyBorder="1">
      <protection locked="0"/>
    </xf>
    <xf numFmtId="180" fontId="30" fillId="0" borderId="0" xfId="381" applyFont="1" applyFill="1"/>
    <xf numFmtId="0" fontId="30" fillId="0" borderId="1" xfId="377" applyFont="1" applyFill="1" applyBorder="1">
      <protection locked="0"/>
    </xf>
    <xf numFmtId="180" fontId="30" fillId="0" borderId="1" xfId="376" applyFont="1" applyFill="1" applyBorder="1" applyAlignment="1">
      <alignment horizontal="right"/>
    </xf>
    <xf numFmtId="180" fontId="20" fillId="0" borderId="0" xfId="376" applyFont="1" applyFill="1" applyBorder="1"/>
    <xf numFmtId="0" fontId="30" fillId="0" borderId="0" xfId="0" applyFont="1" applyFill="1" applyBorder="1" applyAlignment="1">
      <alignment horizontal="left" vertical="center" wrapText="1" indent="1"/>
    </xf>
    <xf numFmtId="0" fontId="30" fillId="0" borderId="0" xfId="0" applyFont="1" applyFill="1" applyBorder="1" applyAlignment="1">
      <alignment horizontal="left" vertical="center" wrapText="1" indent="6"/>
    </xf>
    <xf numFmtId="3" fontId="35" fillId="0" borderId="0" xfId="416" applyNumberFormat="1" applyFont="1" applyFill="1"/>
    <xf numFmtId="3" fontId="27" fillId="0" borderId="0" xfId="416" applyNumberFormat="1" applyFont="1" applyFill="1"/>
    <xf numFmtId="43" fontId="27" fillId="0" borderId="0" xfId="417" applyFont="1" applyFill="1"/>
    <xf numFmtId="0" fontId="27" fillId="0" borderId="0" xfId="416" applyFont="1" applyFill="1"/>
    <xf numFmtId="0" fontId="1" fillId="0" borderId="0" xfId="418" applyFill="1"/>
    <xf numFmtId="3" fontId="29" fillId="0" borderId="0" xfId="416" applyNumberFormat="1" applyFont="1" applyFill="1" applyAlignment="1">
      <alignment horizontal="center"/>
    </xf>
    <xf numFmtId="43" fontId="41" fillId="0" borderId="0" xfId="417" applyFont="1" applyFill="1"/>
    <xf numFmtId="0" fontId="41" fillId="0" borderId="0" xfId="416" applyFont="1" applyFill="1"/>
    <xf numFmtId="3" fontId="36" fillId="0" borderId="0" xfId="416" applyNumberFormat="1" applyFont="1" applyFill="1"/>
    <xf numFmtId="3" fontId="41" fillId="0" borderId="0" xfId="416" applyNumberFormat="1" applyFont="1" applyFill="1"/>
    <xf numFmtId="43" fontId="41" fillId="0" borderId="0" xfId="417" applyFont="1" applyFill="1" applyAlignment="1">
      <alignment horizontal="left"/>
    </xf>
    <xf numFmtId="0" fontId="41" fillId="0" borderId="0" xfId="416" applyFont="1" applyFill="1" applyAlignment="1">
      <alignment horizontal="left"/>
    </xf>
    <xf numFmtId="3" fontId="36" fillId="0" borderId="1" xfId="416" applyNumberFormat="1" applyFont="1" applyFill="1" applyBorder="1"/>
    <xf numFmtId="3" fontId="23" fillId="0" borderId="1" xfId="416" applyNumberFormat="1" applyFont="1" applyFill="1" applyBorder="1"/>
    <xf numFmtId="3" fontId="41" fillId="0" borderId="0" xfId="416" applyNumberFormat="1" applyFont="1" applyFill="1" applyAlignment="1">
      <alignment horizontal="left"/>
    </xf>
    <xf numFmtId="43" fontId="29" fillId="0" borderId="0" xfId="417" applyFont="1" applyFill="1" applyAlignment="1">
      <alignment horizontal="center" wrapText="1"/>
    </xf>
    <xf numFmtId="0" fontId="29" fillId="0" borderId="0" xfId="418" applyFont="1" applyFill="1" applyAlignment="1">
      <alignment horizontal="center" wrapText="1"/>
    </xf>
    <xf numFmtId="0" fontId="8" fillId="0" borderId="0" xfId="419" applyFont="1" applyFill="1" applyProtection="1"/>
    <xf numFmtId="43" fontId="42" fillId="0" borderId="0" xfId="417" applyFont="1" applyFill="1"/>
    <xf numFmtId="43" fontId="8" fillId="0" borderId="0" xfId="417" applyFont="1" applyFill="1"/>
    <xf numFmtId="0" fontId="30" fillId="0" borderId="0" xfId="419" applyFont="1" applyFill="1" applyAlignment="1" applyProtection="1">
      <alignment vertical="center"/>
    </xf>
    <xf numFmtId="166" fontId="30" fillId="0" borderId="0" xfId="420" applyNumberFormat="1" applyFont="1" applyFill="1" applyAlignment="1">
      <alignment horizontal="right"/>
    </xf>
    <xf numFmtId="0" fontId="20" fillId="0" borderId="0" xfId="418" applyFont="1" applyFill="1" applyAlignment="1">
      <alignment horizontal="left" indent="1"/>
    </xf>
    <xf numFmtId="214" fontId="8" fillId="0" borderId="0" xfId="418" applyNumberFormat="1" applyFont="1" applyFill="1"/>
    <xf numFmtId="170" fontId="1" fillId="0" borderId="0" xfId="418" applyNumberFormat="1" applyFill="1"/>
    <xf numFmtId="164" fontId="30" fillId="0" borderId="0" xfId="421" applyNumberFormat="1" applyFont="1" applyFill="1" applyAlignment="1">
      <alignment horizontal="right"/>
    </xf>
    <xf numFmtId="170" fontId="8" fillId="0" borderId="0" xfId="418" applyNumberFormat="1" applyFont="1" applyFill="1"/>
    <xf numFmtId="0" fontId="30" fillId="0" borderId="0" xfId="416" applyFont="1" applyFill="1" applyAlignment="1">
      <alignment horizontal="left"/>
    </xf>
    <xf numFmtId="164" fontId="30" fillId="0" borderId="0" xfId="420" applyNumberFormat="1" applyFont="1" applyFill="1" applyAlignment="1">
      <alignment horizontal="right"/>
    </xf>
    <xf numFmtId="43" fontId="23" fillId="0" borderId="0" xfId="417" applyFont="1" applyFill="1"/>
    <xf numFmtId="180" fontId="23" fillId="0" borderId="0" xfId="381" applyFont="1" applyFill="1"/>
    <xf numFmtId="0" fontId="30" fillId="0" borderId="0" xfId="416" applyFont="1" applyFill="1" applyAlignment="1">
      <alignment horizontal="left" indent="1"/>
    </xf>
    <xf numFmtId="0" fontId="30" fillId="0" borderId="0" xfId="416" applyFont="1" applyFill="1" applyAlignment="1">
      <alignment horizontal="left" indent="2"/>
    </xf>
    <xf numFmtId="0" fontId="30" fillId="0" borderId="0" xfId="416" applyFont="1" applyFill="1" applyAlignment="1">
      <alignment horizontal="left" indent="3"/>
    </xf>
    <xf numFmtId="0" fontId="30" fillId="0" borderId="0" xfId="416" applyFont="1" applyFill="1" applyAlignment="1">
      <alignment horizontal="left" vertical="center" indent="1"/>
    </xf>
    <xf numFmtId="164" fontId="33" fillId="0" borderId="0" xfId="420" applyNumberFormat="1" applyFont="1" applyFill="1" applyAlignment="1">
      <alignment horizontal="right"/>
    </xf>
    <xf numFmtId="0" fontId="23" fillId="0" borderId="0" xfId="416" applyFont="1" applyFill="1" applyAlignment="1">
      <alignment horizontal="left" vertical="center" indent="1"/>
    </xf>
    <xf numFmtId="170" fontId="23" fillId="0" borderId="0" xfId="422" applyNumberFormat="1" applyFont="1" applyFill="1" applyAlignment="1">
      <alignment horizontal="right"/>
    </xf>
    <xf numFmtId="165" fontId="23" fillId="0" borderId="0" xfId="423" applyFont="1" applyFill="1" applyAlignment="1">
      <alignment horizontal="right"/>
    </xf>
    <xf numFmtId="165" fontId="23" fillId="0" borderId="0" xfId="423" applyFont="1" applyFill="1"/>
    <xf numFmtId="212" fontId="30" fillId="0" borderId="0" xfId="385" applyNumberFormat="1" applyFont="1" applyFill="1"/>
    <xf numFmtId="166" fontId="32" fillId="0" borderId="0" xfId="420" applyNumberFormat="1" applyFont="1" applyFill="1" applyAlignment="1">
      <alignment horizontal="right"/>
    </xf>
    <xf numFmtId="171" fontId="43" fillId="0" borderId="0" xfId="417" applyNumberFormat="1" applyFont="1" applyFill="1"/>
    <xf numFmtId="171" fontId="23" fillId="0" borderId="0" xfId="417" applyNumberFormat="1" applyFont="1" applyFill="1"/>
    <xf numFmtId="43" fontId="0" fillId="0" borderId="0" xfId="417" applyFont="1" applyFill="1"/>
    <xf numFmtId="0" fontId="30" fillId="0" borderId="1" xfId="419" applyFont="1" applyFill="1" applyBorder="1" applyProtection="1"/>
    <xf numFmtId="171" fontId="30" fillId="0" borderId="1" xfId="417" applyNumberFormat="1" applyFont="1" applyFill="1" applyBorder="1" applyProtection="1">
      <protection locked="0"/>
    </xf>
    <xf numFmtId="171" fontId="30" fillId="0" borderId="1" xfId="417" applyNumberFormat="1" applyFont="1" applyFill="1" applyBorder="1" applyAlignment="1">
      <alignment horizontal="right"/>
    </xf>
    <xf numFmtId="171" fontId="30" fillId="0" borderId="1" xfId="417" applyNumberFormat="1" applyFont="1" applyFill="1" applyBorder="1"/>
    <xf numFmtId="43" fontId="20" fillId="0" borderId="0" xfId="417" applyFont="1" applyFill="1"/>
    <xf numFmtId="0" fontId="20" fillId="0" borderId="0" xfId="419" applyFont="1" applyFill="1" applyProtection="1"/>
    <xf numFmtId="171" fontId="20" fillId="0" borderId="0" xfId="417" applyNumberFormat="1" applyFont="1" applyFill="1" applyProtection="1">
      <protection locked="0"/>
    </xf>
    <xf numFmtId="171" fontId="20" fillId="0" borderId="0" xfId="417" applyNumberFormat="1" applyFont="1" applyFill="1" applyAlignment="1">
      <alignment horizontal="right"/>
    </xf>
    <xf numFmtId="171" fontId="20" fillId="0" borderId="0" xfId="417" applyNumberFormat="1" applyFont="1" applyFill="1"/>
    <xf numFmtId="0" fontId="28" fillId="0" borderId="0" xfId="419" applyFont="1" applyFill="1" applyAlignment="1" applyProtection="1">
      <alignment vertical="top"/>
    </xf>
    <xf numFmtId="171" fontId="28" fillId="0" borderId="0" xfId="417" applyNumberFormat="1" applyFont="1" applyFill="1" applyAlignment="1">
      <alignment vertical="top"/>
    </xf>
    <xf numFmtId="171" fontId="8" fillId="0" borderId="0" xfId="417" applyNumberFormat="1" applyFont="1" applyFill="1" applyProtection="1">
      <protection locked="0"/>
    </xf>
    <xf numFmtId="0" fontId="44" fillId="0" borderId="0" xfId="419" applyFont="1" applyFill="1" applyAlignment="1" applyProtection="1">
      <alignment vertical="top"/>
    </xf>
    <xf numFmtId="43" fontId="44" fillId="0" borderId="0" xfId="417" applyFont="1" applyFill="1" applyAlignment="1">
      <alignment vertical="top"/>
    </xf>
    <xf numFmtId="43" fontId="30" fillId="0" borderId="0" xfId="417" applyFont="1" applyFill="1" applyProtection="1">
      <protection locked="0"/>
    </xf>
    <xf numFmtId="43" fontId="30" fillId="0" borderId="0" xfId="417" applyFont="1" applyFill="1"/>
    <xf numFmtId="0" fontId="30" fillId="0" borderId="0" xfId="419" applyFont="1" applyFill="1" applyAlignment="1" applyProtection="1">
      <alignment horizontal="center"/>
    </xf>
    <xf numFmtId="43" fontId="45" fillId="0" borderId="0" xfId="417" applyFont="1" applyFill="1"/>
    <xf numFmtId="43" fontId="46" fillId="0" borderId="0" xfId="417" applyFont="1" applyFill="1" applyAlignment="1">
      <alignment horizontal="center" vertical="center"/>
    </xf>
    <xf numFmtId="0" fontId="45" fillId="0" borderId="0" xfId="419" applyFont="1" applyFill="1" applyProtection="1"/>
    <xf numFmtId="43" fontId="47" fillId="0" borderId="0" xfId="417" applyFont="1" applyFill="1"/>
    <xf numFmtId="0" fontId="47" fillId="0" borderId="0" xfId="419" applyFont="1" applyFill="1" applyProtection="1"/>
    <xf numFmtId="164" fontId="30" fillId="0" borderId="0" xfId="424" applyNumberFormat="1" applyFont="1" applyFill="1" applyAlignment="1">
      <alignment horizontal="right"/>
    </xf>
    <xf numFmtId="0" fontId="30" fillId="0" borderId="0" xfId="419" applyFont="1" applyFill="1" applyProtection="1"/>
    <xf numFmtId="0" fontId="23" fillId="0" borderId="0" xfId="416" applyFont="1" applyFill="1"/>
    <xf numFmtId="43" fontId="23" fillId="0" borderId="0" xfId="417" applyFont="1" applyFill="1" applyAlignment="1">
      <alignment horizontal="center"/>
    </xf>
    <xf numFmtId="43" fontId="1" fillId="0" borderId="0" xfId="417" applyFill="1"/>
    <xf numFmtId="43" fontId="23" fillId="0" borderId="0" xfId="417" applyFont="1" applyFill="1" applyAlignment="1">
      <alignment horizontal="right"/>
    </xf>
    <xf numFmtId="215" fontId="41" fillId="0" borderId="0" xfId="423" applyNumberFormat="1" applyFont="1" applyFill="1"/>
    <xf numFmtId="0" fontId="30" fillId="0" borderId="0" xfId="227" applyFont="1" applyFill="1" applyAlignment="1">
      <alignment horizontal="left" indent="1"/>
    </xf>
    <xf numFmtId="0" fontId="30" fillId="0" borderId="0" xfId="227" applyFont="1" applyFill="1" applyAlignment="1">
      <alignment horizontal="left" indent="3"/>
    </xf>
    <xf numFmtId="0" fontId="30" fillId="0" borderId="0" xfId="227" applyFont="1" applyFill="1" applyAlignment="1">
      <alignment horizontal="left" vertical="center" indent="1"/>
    </xf>
    <xf numFmtId="0" fontId="36" fillId="0" borderId="0" xfId="0" applyFont="1" applyBorder="1" applyAlignment="1" applyProtection="1"/>
    <xf numFmtId="0" fontId="30" fillId="0" borderId="3" xfId="0" applyFont="1" applyBorder="1"/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right"/>
    </xf>
    <xf numFmtId="0" fontId="30" fillId="0" borderId="6" xfId="0" applyFont="1" applyBorder="1" applyAlignment="1">
      <alignment horizontal="centerContinuous"/>
    </xf>
    <xf numFmtId="0" fontId="30" fillId="0" borderId="7" xfId="0" applyFont="1" applyBorder="1" applyAlignment="1">
      <alignment horizontal="right"/>
    </xf>
    <xf numFmtId="0" fontId="30" fillId="0" borderId="6" xfId="0" applyFont="1" applyBorder="1"/>
    <xf numFmtId="1" fontId="29" fillId="0" borderId="7" xfId="0" applyNumberFormat="1" applyFont="1" applyBorder="1" applyAlignment="1">
      <alignment horizontal="right"/>
    </xf>
    <xf numFmtId="0" fontId="29" fillId="0" borderId="6" xfId="0" applyFont="1" applyBorder="1" applyAlignment="1" applyProtection="1"/>
    <xf numFmtId="0" fontId="29" fillId="0" borderId="0" xfId="0" applyFont="1" applyBorder="1" applyAlignment="1" applyProtection="1">
      <alignment horizontal="center"/>
    </xf>
    <xf numFmtId="1" fontId="29" fillId="0" borderId="7" xfId="0" applyNumberFormat="1" applyFont="1" applyBorder="1" applyAlignment="1">
      <alignment horizontal="center"/>
    </xf>
    <xf numFmtId="0" fontId="30" fillId="0" borderId="6" xfId="0" applyFont="1" applyBorder="1" applyAlignment="1"/>
    <xf numFmtId="0" fontId="30" fillId="0" borderId="0" xfId="0" applyFont="1" applyBorder="1" applyAlignment="1" applyProtection="1">
      <alignment horizontal="center"/>
    </xf>
    <xf numFmtId="38" fontId="30" fillId="0" borderId="7" xfId="1" applyNumberFormat="1" applyFont="1" applyBorder="1" applyAlignment="1"/>
    <xf numFmtId="0" fontId="30" fillId="0" borderId="6" xfId="0" applyFont="1" applyBorder="1" applyAlignment="1" applyProtection="1">
      <alignment horizontal="left" indent="1"/>
    </xf>
    <xf numFmtId="0" fontId="30" fillId="0" borderId="0" xfId="0" applyFont="1" applyBorder="1" applyAlignment="1" applyProtection="1">
      <alignment horizontal="center" vertical="center"/>
    </xf>
    <xf numFmtId="166" fontId="30" fillId="0" borderId="7" xfId="221" applyNumberFormat="1" applyFont="1" applyBorder="1" applyAlignment="1">
      <alignment horizontal="right"/>
    </xf>
    <xf numFmtId="164" fontId="30" fillId="0" borderId="7" xfId="221" applyNumberFormat="1" applyFont="1" applyBorder="1" applyAlignment="1">
      <alignment horizontal="right"/>
    </xf>
    <xf numFmtId="0" fontId="30" fillId="0" borderId="6" xfId="0" applyFont="1" applyBorder="1" applyAlignment="1" applyProtection="1">
      <alignment horizontal="left" indent="2"/>
    </xf>
    <xf numFmtId="164" fontId="30" fillId="0" borderId="7" xfId="221" applyNumberFormat="1" applyFont="1" applyBorder="1" applyAlignment="1">
      <alignment horizontal="right" vertical="center"/>
    </xf>
    <xf numFmtId="164" fontId="33" fillId="0" borderId="7" xfId="221" applyNumberFormat="1" applyFont="1" applyBorder="1" applyAlignment="1">
      <alignment horizontal="right"/>
    </xf>
    <xf numFmtId="0" fontId="30" fillId="0" borderId="7" xfId="0" applyFont="1" applyBorder="1"/>
    <xf numFmtId="0" fontId="30" fillId="0" borderId="0" xfId="0" applyFont="1" applyBorder="1" applyAlignment="1" applyProtection="1">
      <alignment vertical="center"/>
    </xf>
    <xf numFmtId="180" fontId="30" fillId="0" borderId="0" xfId="381" applyFont="1" applyBorder="1" applyAlignment="1">
      <alignment vertical="center"/>
    </xf>
    <xf numFmtId="180" fontId="33" fillId="0" borderId="0" xfId="381" applyFont="1" applyBorder="1" applyAlignment="1">
      <alignment vertical="center"/>
    </xf>
    <xf numFmtId="180" fontId="33" fillId="0" borderId="7" xfId="381" applyFont="1" applyBorder="1" applyAlignment="1">
      <alignment vertical="center"/>
    </xf>
    <xf numFmtId="166" fontId="32" fillId="0" borderId="7" xfId="221" applyNumberFormat="1" applyFont="1" applyFill="1" applyBorder="1" applyAlignment="1">
      <alignment horizontal="right"/>
    </xf>
    <xf numFmtId="0" fontId="30" fillId="0" borderId="6" xfId="0" applyFont="1" applyBorder="1" applyAlignment="1" applyProtection="1">
      <alignment horizontal="left" vertical="center" indent="4"/>
    </xf>
    <xf numFmtId="0" fontId="30" fillId="0" borderId="0" xfId="0" applyFont="1" applyBorder="1" applyAlignment="1">
      <alignment horizontal="center" vertical="center"/>
    </xf>
    <xf numFmtId="0" fontId="30" fillId="0" borderId="8" xfId="0" applyFont="1" applyBorder="1" applyProtection="1"/>
    <xf numFmtId="0" fontId="30" fillId="0" borderId="9" xfId="0" applyFont="1" applyBorder="1" applyAlignment="1" applyProtection="1">
      <alignment horizontal="right"/>
    </xf>
    <xf numFmtId="164" fontId="30" fillId="0" borderId="0" xfId="0" applyNumberFormat="1" applyFont="1" applyBorder="1"/>
    <xf numFmtId="0" fontId="30" fillId="0" borderId="6" xfId="0" applyFont="1" applyBorder="1" applyProtection="1"/>
    <xf numFmtId="0" fontId="29" fillId="0" borderId="6" xfId="0" applyFont="1" applyBorder="1" applyAlignment="1" applyProtection="1">
      <alignment horizontal="left"/>
    </xf>
    <xf numFmtId="164" fontId="30" fillId="0" borderId="0" xfId="0" applyNumberFormat="1" applyFont="1" applyBorder="1" applyProtection="1"/>
    <xf numFmtId="180" fontId="30" fillId="0" borderId="0" xfId="0" applyNumberFormat="1" applyFont="1" applyBorder="1" applyProtection="1"/>
    <xf numFmtId="0" fontId="30" fillId="0" borderId="0" xfId="0" applyFont="1" applyBorder="1" applyProtection="1"/>
    <xf numFmtId="174" fontId="29" fillId="0" borderId="0" xfId="0" applyNumberFormat="1" applyFont="1" applyBorder="1" applyAlignment="1" applyProtection="1">
      <alignment horizontal="center"/>
    </xf>
    <xf numFmtId="0" fontId="29" fillId="0" borderId="0" xfId="0" applyFont="1" applyBorder="1" applyProtection="1"/>
    <xf numFmtId="0" fontId="29" fillId="0" borderId="7" xfId="0" applyFont="1" applyBorder="1" applyAlignment="1" applyProtection="1">
      <alignment horizontal="right"/>
    </xf>
    <xf numFmtId="37" fontId="30" fillId="0" borderId="0" xfId="0" applyNumberFormat="1" applyFont="1" applyBorder="1" applyAlignment="1" applyProtection="1">
      <alignment horizontal="center"/>
    </xf>
    <xf numFmtId="0" fontId="30" fillId="0" borderId="7" xfId="0" applyFont="1" applyBorder="1" applyAlignment="1" applyProtection="1">
      <alignment horizontal="right"/>
    </xf>
    <xf numFmtId="0" fontId="34" fillId="0" borderId="6" xfId="0" applyFont="1" applyBorder="1" applyAlignment="1" applyProtection="1">
      <alignment horizontal="center"/>
    </xf>
    <xf numFmtId="0" fontId="30" fillId="0" borderId="10" xfId="0" applyFont="1" applyBorder="1" applyProtection="1"/>
    <xf numFmtId="0" fontId="30" fillId="0" borderId="11" xfId="0" applyFont="1" applyBorder="1" applyProtection="1"/>
    <xf numFmtId="38" fontId="30" fillId="0" borderId="11" xfId="0" applyNumberFormat="1" applyFont="1" applyBorder="1" applyProtection="1"/>
    <xf numFmtId="171" fontId="30" fillId="0" borderId="12" xfId="1" applyNumberFormat="1" applyFont="1" applyBorder="1" applyAlignment="1">
      <alignment horizontal="right"/>
    </xf>
    <xf numFmtId="43" fontId="29" fillId="0" borderId="0" xfId="417" applyFont="1" applyFill="1" applyAlignment="1">
      <alignment horizontal="center" wrapText="1"/>
    </xf>
    <xf numFmtId="43" fontId="29" fillId="0" borderId="1" xfId="417" applyFont="1" applyFill="1" applyBorder="1" applyAlignment="1">
      <alignment horizontal="center"/>
    </xf>
    <xf numFmtId="0" fontId="30" fillId="0" borderId="0" xfId="227" applyFont="1" applyAlignment="1">
      <alignment horizontal="left" vertical="top" wrapText="1"/>
    </xf>
  </cellXfs>
  <cellStyles count="426">
    <cellStyle name="=C:\WINNT35\SYSTEM32\COMMAND.COM" xfId="9" xr:uid="{00000000-0005-0000-0000-000000000000}"/>
    <cellStyle name="20% - Énfasis1 10" xfId="10" xr:uid="{00000000-0005-0000-0000-000001000000}"/>
    <cellStyle name="20% - Énfasis1 2" xfId="11" xr:uid="{00000000-0005-0000-0000-000002000000}"/>
    <cellStyle name="20% - Énfasis1 2 2" xfId="12" xr:uid="{00000000-0005-0000-0000-000003000000}"/>
    <cellStyle name="20% - Énfasis1 3" xfId="13" xr:uid="{00000000-0005-0000-0000-000004000000}"/>
    <cellStyle name="20% - Énfasis1 3 2" xfId="14" xr:uid="{00000000-0005-0000-0000-000005000000}"/>
    <cellStyle name="20% - Énfasis1 4" xfId="15" xr:uid="{00000000-0005-0000-0000-000006000000}"/>
    <cellStyle name="20% - Énfasis1 4 2" xfId="16" xr:uid="{00000000-0005-0000-0000-000007000000}"/>
    <cellStyle name="20% - Énfasis1 5" xfId="17" xr:uid="{00000000-0005-0000-0000-000008000000}"/>
    <cellStyle name="20% - Énfasis1 5 2" xfId="18" xr:uid="{00000000-0005-0000-0000-000009000000}"/>
    <cellStyle name="20% - Énfasis1 6" xfId="19" xr:uid="{00000000-0005-0000-0000-00000A000000}"/>
    <cellStyle name="20% - Énfasis1 6 2" xfId="20" xr:uid="{00000000-0005-0000-0000-00000B000000}"/>
    <cellStyle name="20% - Énfasis1 7" xfId="21" xr:uid="{00000000-0005-0000-0000-00000C000000}"/>
    <cellStyle name="20% - Énfasis1 7 2" xfId="22" xr:uid="{00000000-0005-0000-0000-00000D000000}"/>
    <cellStyle name="20% - Énfasis1 8" xfId="23" xr:uid="{00000000-0005-0000-0000-00000E000000}"/>
    <cellStyle name="20% - Énfasis1 8 2" xfId="24" xr:uid="{00000000-0005-0000-0000-00000F000000}"/>
    <cellStyle name="20% - Énfasis1 9" xfId="25" xr:uid="{00000000-0005-0000-0000-000010000000}"/>
    <cellStyle name="20% - Énfasis1 9 2" xfId="26" xr:uid="{00000000-0005-0000-0000-000011000000}"/>
    <cellStyle name="20% - Énfasis2 10" xfId="27" xr:uid="{00000000-0005-0000-0000-000012000000}"/>
    <cellStyle name="20% - Énfasis2 2" xfId="28" xr:uid="{00000000-0005-0000-0000-000013000000}"/>
    <cellStyle name="20% - Énfasis2 2 2" xfId="29" xr:uid="{00000000-0005-0000-0000-000014000000}"/>
    <cellStyle name="20% - Énfasis2 3" xfId="30" xr:uid="{00000000-0005-0000-0000-000015000000}"/>
    <cellStyle name="20% - Énfasis2 3 2" xfId="31" xr:uid="{00000000-0005-0000-0000-000016000000}"/>
    <cellStyle name="20% - Énfasis2 4" xfId="32" xr:uid="{00000000-0005-0000-0000-000017000000}"/>
    <cellStyle name="20% - Énfasis2 4 2" xfId="33" xr:uid="{00000000-0005-0000-0000-000018000000}"/>
    <cellStyle name="20% - Énfasis2 5" xfId="34" xr:uid="{00000000-0005-0000-0000-000019000000}"/>
    <cellStyle name="20% - Énfasis2 5 2" xfId="35" xr:uid="{00000000-0005-0000-0000-00001A000000}"/>
    <cellStyle name="20% - Énfasis2 6" xfId="36" xr:uid="{00000000-0005-0000-0000-00001B000000}"/>
    <cellStyle name="20% - Énfasis2 6 2" xfId="37" xr:uid="{00000000-0005-0000-0000-00001C000000}"/>
    <cellStyle name="20% - Énfasis2 7" xfId="38" xr:uid="{00000000-0005-0000-0000-00001D000000}"/>
    <cellStyle name="20% - Énfasis2 7 2" xfId="39" xr:uid="{00000000-0005-0000-0000-00001E000000}"/>
    <cellStyle name="20% - Énfasis2 8" xfId="40" xr:uid="{00000000-0005-0000-0000-00001F000000}"/>
    <cellStyle name="20% - Énfasis2 8 2" xfId="41" xr:uid="{00000000-0005-0000-0000-000020000000}"/>
    <cellStyle name="20% - Énfasis2 9" xfId="42" xr:uid="{00000000-0005-0000-0000-000021000000}"/>
    <cellStyle name="20% - Énfasis2 9 2" xfId="43" xr:uid="{00000000-0005-0000-0000-000022000000}"/>
    <cellStyle name="20% - Énfasis3 10" xfId="44" xr:uid="{00000000-0005-0000-0000-000023000000}"/>
    <cellStyle name="20% - Énfasis3 2" xfId="45" xr:uid="{00000000-0005-0000-0000-000024000000}"/>
    <cellStyle name="20% - Énfasis3 2 2" xfId="46" xr:uid="{00000000-0005-0000-0000-000025000000}"/>
    <cellStyle name="20% - Énfasis3 3" xfId="47" xr:uid="{00000000-0005-0000-0000-000026000000}"/>
    <cellStyle name="20% - Énfasis3 3 2" xfId="48" xr:uid="{00000000-0005-0000-0000-000027000000}"/>
    <cellStyle name="20% - Énfasis3 4" xfId="49" xr:uid="{00000000-0005-0000-0000-000028000000}"/>
    <cellStyle name="20% - Énfasis3 4 2" xfId="50" xr:uid="{00000000-0005-0000-0000-000029000000}"/>
    <cellStyle name="20% - Énfasis3 5" xfId="51" xr:uid="{00000000-0005-0000-0000-00002A000000}"/>
    <cellStyle name="20% - Énfasis3 5 2" xfId="52" xr:uid="{00000000-0005-0000-0000-00002B000000}"/>
    <cellStyle name="20% - Énfasis3 6" xfId="53" xr:uid="{00000000-0005-0000-0000-00002C000000}"/>
    <cellStyle name="20% - Énfasis3 6 2" xfId="54" xr:uid="{00000000-0005-0000-0000-00002D000000}"/>
    <cellStyle name="20% - Énfasis3 7" xfId="55" xr:uid="{00000000-0005-0000-0000-00002E000000}"/>
    <cellStyle name="20% - Énfasis3 7 2" xfId="56" xr:uid="{00000000-0005-0000-0000-00002F000000}"/>
    <cellStyle name="20% - Énfasis3 8" xfId="57" xr:uid="{00000000-0005-0000-0000-000030000000}"/>
    <cellStyle name="20% - Énfasis3 8 2" xfId="58" xr:uid="{00000000-0005-0000-0000-000031000000}"/>
    <cellStyle name="20% - Énfasis3 9" xfId="59" xr:uid="{00000000-0005-0000-0000-000032000000}"/>
    <cellStyle name="20% - Énfasis3 9 2" xfId="60" xr:uid="{00000000-0005-0000-0000-000033000000}"/>
    <cellStyle name="20% - Énfasis4 10" xfId="61" xr:uid="{00000000-0005-0000-0000-000034000000}"/>
    <cellStyle name="20% - Énfasis4 2" xfId="62" xr:uid="{00000000-0005-0000-0000-000035000000}"/>
    <cellStyle name="20% - Énfasis4 2 2" xfId="63" xr:uid="{00000000-0005-0000-0000-000036000000}"/>
    <cellStyle name="20% - Énfasis4 3" xfId="64" xr:uid="{00000000-0005-0000-0000-000037000000}"/>
    <cellStyle name="20% - Énfasis4 3 2" xfId="65" xr:uid="{00000000-0005-0000-0000-000038000000}"/>
    <cellStyle name="20% - Énfasis4 4" xfId="66" xr:uid="{00000000-0005-0000-0000-000039000000}"/>
    <cellStyle name="20% - Énfasis4 4 2" xfId="67" xr:uid="{00000000-0005-0000-0000-00003A000000}"/>
    <cellStyle name="20% - Énfasis4 5" xfId="68" xr:uid="{00000000-0005-0000-0000-00003B000000}"/>
    <cellStyle name="20% - Énfasis4 5 2" xfId="69" xr:uid="{00000000-0005-0000-0000-00003C000000}"/>
    <cellStyle name="20% - Énfasis4 6" xfId="70" xr:uid="{00000000-0005-0000-0000-00003D000000}"/>
    <cellStyle name="20% - Énfasis4 6 2" xfId="71" xr:uid="{00000000-0005-0000-0000-00003E000000}"/>
    <cellStyle name="20% - Énfasis4 7" xfId="72" xr:uid="{00000000-0005-0000-0000-00003F000000}"/>
    <cellStyle name="20% - Énfasis4 7 2" xfId="73" xr:uid="{00000000-0005-0000-0000-000040000000}"/>
    <cellStyle name="20% - Énfasis4 8" xfId="74" xr:uid="{00000000-0005-0000-0000-000041000000}"/>
    <cellStyle name="20% - Énfasis4 8 2" xfId="75" xr:uid="{00000000-0005-0000-0000-000042000000}"/>
    <cellStyle name="20% - Énfasis4 9" xfId="76" xr:uid="{00000000-0005-0000-0000-000043000000}"/>
    <cellStyle name="20% - Énfasis4 9 2" xfId="77" xr:uid="{00000000-0005-0000-0000-000044000000}"/>
    <cellStyle name="20% - Énfasis5 10" xfId="78" xr:uid="{00000000-0005-0000-0000-000045000000}"/>
    <cellStyle name="20% - Énfasis5 2" xfId="79" xr:uid="{00000000-0005-0000-0000-000046000000}"/>
    <cellStyle name="20% - Énfasis5 2 2" xfId="80" xr:uid="{00000000-0005-0000-0000-000047000000}"/>
    <cellStyle name="20% - Énfasis5 3" xfId="81" xr:uid="{00000000-0005-0000-0000-000048000000}"/>
    <cellStyle name="20% - Énfasis5 3 2" xfId="82" xr:uid="{00000000-0005-0000-0000-000049000000}"/>
    <cellStyle name="20% - Énfasis5 4" xfId="83" xr:uid="{00000000-0005-0000-0000-00004A000000}"/>
    <cellStyle name="20% - Énfasis5 4 2" xfId="84" xr:uid="{00000000-0005-0000-0000-00004B000000}"/>
    <cellStyle name="20% - Énfasis5 5" xfId="85" xr:uid="{00000000-0005-0000-0000-00004C000000}"/>
    <cellStyle name="20% - Énfasis5 5 2" xfId="86" xr:uid="{00000000-0005-0000-0000-00004D000000}"/>
    <cellStyle name="20% - Énfasis5 6" xfId="87" xr:uid="{00000000-0005-0000-0000-00004E000000}"/>
    <cellStyle name="20% - Énfasis5 6 2" xfId="88" xr:uid="{00000000-0005-0000-0000-00004F000000}"/>
    <cellStyle name="20% - Énfasis5 7" xfId="89" xr:uid="{00000000-0005-0000-0000-000050000000}"/>
    <cellStyle name="20% - Énfasis5 7 2" xfId="90" xr:uid="{00000000-0005-0000-0000-000051000000}"/>
    <cellStyle name="20% - Énfasis5 8" xfId="91" xr:uid="{00000000-0005-0000-0000-000052000000}"/>
    <cellStyle name="20% - Énfasis5 8 2" xfId="92" xr:uid="{00000000-0005-0000-0000-000053000000}"/>
    <cellStyle name="20% - Énfasis5 9" xfId="93" xr:uid="{00000000-0005-0000-0000-000054000000}"/>
    <cellStyle name="20% - Énfasis5 9 2" xfId="94" xr:uid="{00000000-0005-0000-0000-000055000000}"/>
    <cellStyle name="20% - Énfasis6 10" xfId="95" xr:uid="{00000000-0005-0000-0000-000056000000}"/>
    <cellStyle name="20% - Énfasis6 2" xfId="96" xr:uid="{00000000-0005-0000-0000-000057000000}"/>
    <cellStyle name="20% - Énfasis6 2 2" xfId="97" xr:uid="{00000000-0005-0000-0000-000058000000}"/>
    <cellStyle name="20% - Énfasis6 3" xfId="98" xr:uid="{00000000-0005-0000-0000-000059000000}"/>
    <cellStyle name="20% - Énfasis6 3 2" xfId="99" xr:uid="{00000000-0005-0000-0000-00005A000000}"/>
    <cellStyle name="20% - Énfasis6 4" xfId="100" xr:uid="{00000000-0005-0000-0000-00005B000000}"/>
    <cellStyle name="20% - Énfasis6 4 2" xfId="101" xr:uid="{00000000-0005-0000-0000-00005C000000}"/>
    <cellStyle name="20% - Énfasis6 5" xfId="102" xr:uid="{00000000-0005-0000-0000-00005D000000}"/>
    <cellStyle name="20% - Énfasis6 5 2" xfId="103" xr:uid="{00000000-0005-0000-0000-00005E000000}"/>
    <cellStyle name="20% - Énfasis6 6" xfId="104" xr:uid="{00000000-0005-0000-0000-00005F000000}"/>
    <cellStyle name="20% - Énfasis6 6 2" xfId="105" xr:uid="{00000000-0005-0000-0000-000060000000}"/>
    <cellStyle name="20% - Énfasis6 7" xfId="106" xr:uid="{00000000-0005-0000-0000-000061000000}"/>
    <cellStyle name="20% - Énfasis6 7 2" xfId="107" xr:uid="{00000000-0005-0000-0000-000062000000}"/>
    <cellStyle name="20% - Énfasis6 8" xfId="108" xr:uid="{00000000-0005-0000-0000-000063000000}"/>
    <cellStyle name="20% - Énfasis6 8 2" xfId="109" xr:uid="{00000000-0005-0000-0000-000064000000}"/>
    <cellStyle name="20% - Énfasis6 9" xfId="110" xr:uid="{00000000-0005-0000-0000-000065000000}"/>
    <cellStyle name="20% - Énfasis6 9 2" xfId="111" xr:uid="{00000000-0005-0000-0000-000066000000}"/>
    <cellStyle name="40% - Énfasis1 10" xfId="112" xr:uid="{00000000-0005-0000-0000-000067000000}"/>
    <cellStyle name="40% - Énfasis1 2" xfId="113" xr:uid="{00000000-0005-0000-0000-000068000000}"/>
    <cellStyle name="40% - Énfasis1 2 2" xfId="114" xr:uid="{00000000-0005-0000-0000-000069000000}"/>
    <cellStyle name="40% - Énfasis1 3" xfId="115" xr:uid="{00000000-0005-0000-0000-00006A000000}"/>
    <cellStyle name="40% - Énfasis1 3 2" xfId="116" xr:uid="{00000000-0005-0000-0000-00006B000000}"/>
    <cellStyle name="40% - Énfasis1 4" xfId="117" xr:uid="{00000000-0005-0000-0000-00006C000000}"/>
    <cellStyle name="40% - Énfasis1 4 2" xfId="118" xr:uid="{00000000-0005-0000-0000-00006D000000}"/>
    <cellStyle name="40% - Énfasis1 5" xfId="119" xr:uid="{00000000-0005-0000-0000-00006E000000}"/>
    <cellStyle name="40% - Énfasis1 5 2" xfId="120" xr:uid="{00000000-0005-0000-0000-00006F000000}"/>
    <cellStyle name="40% - Énfasis1 6" xfId="121" xr:uid="{00000000-0005-0000-0000-000070000000}"/>
    <cellStyle name="40% - Énfasis1 6 2" xfId="122" xr:uid="{00000000-0005-0000-0000-000071000000}"/>
    <cellStyle name="40% - Énfasis1 7" xfId="123" xr:uid="{00000000-0005-0000-0000-000072000000}"/>
    <cellStyle name="40% - Énfasis1 7 2" xfId="124" xr:uid="{00000000-0005-0000-0000-000073000000}"/>
    <cellStyle name="40% - Énfasis1 8" xfId="125" xr:uid="{00000000-0005-0000-0000-000074000000}"/>
    <cellStyle name="40% - Énfasis1 8 2" xfId="126" xr:uid="{00000000-0005-0000-0000-000075000000}"/>
    <cellStyle name="40% - Énfasis1 9" xfId="127" xr:uid="{00000000-0005-0000-0000-000076000000}"/>
    <cellStyle name="40% - Énfasis1 9 2" xfId="128" xr:uid="{00000000-0005-0000-0000-000077000000}"/>
    <cellStyle name="40% - Énfasis2 10" xfId="129" xr:uid="{00000000-0005-0000-0000-000078000000}"/>
    <cellStyle name="40% - Énfasis2 2" xfId="130" xr:uid="{00000000-0005-0000-0000-000079000000}"/>
    <cellStyle name="40% - Énfasis2 2 2" xfId="131" xr:uid="{00000000-0005-0000-0000-00007A000000}"/>
    <cellStyle name="40% - Énfasis2 3" xfId="132" xr:uid="{00000000-0005-0000-0000-00007B000000}"/>
    <cellStyle name="40% - Énfasis2 3 2" xfId="133" xr:uid="{00000000-0005-0000-0000-00007C000000}"/>
    <cellStyle name="40% - Énfasis2 4" xfId="134" xr:uid="{00000000-0005-0000-0000-00007D000000}"/>
    <cellStyle name="40% - Énfasis2 4 2" xfId="135" xr:uid="{00000000-0005-0000-0000-00007E000000}"/>
    <cellStyle name="40% - Énfasis2 5" xfId="136" xr:uid="{00000000-0005-0000-0000-00007F000000}"/>
    <cellStyle name="40% - Énfasis2 5 2" xfId="137" xr:uid="{00000000-0005-0000-0000-000080000000}"/>
    <cellStyle name="40% - Énfasis2 6" xfId="138" xr:uid="{00000000-0005-0000-0000-000081000000}"/>
    <cellStyle name="40% - Énfasis2 6 2" xfId="139" xr:uid="{00000000-0005-0000-0000-000082000000}"/>
    <cellStyle name="40% - Énfasis2 7" xfId="140" xr:uid="{00000000-0005-0000-0000-000083000000}"/>
    <cellStyle name="40% - Énfasis2 7 2" xfId="141" xr:uid="{00000000-0005-0000-0000-000084000000}"/>
    <cellStyle name="40% - Énfasis2 8" xfId="142" xr:uid="{00000000-0005-0000-0000-000085000000}"/>
    <cellStyle name="40% - Énfasis2 8 2" xfId="143" xr:uid="{00000000-0005-0000-0000-000086000000}"/>
    <cellStyle name="40% - Énfasis2 9" xfId="144" xr:uid="{00000000-0005-0000-0000-000087000000}"/>
    <cellStyle name="40% - Énfasis2 9 2" xfId="145" xr:uid="{00000000-0005-0000-0000-000088000000}"/>
    <cellStyle name="40% - Énfasis3 10" xfId="146" xr:uid="{00000000-0005-0000-0000-000089000000}"/>
    <cellStyle name="40% - Énfasis3 2" xfId="147" xr:uid="{00000000-0005-0000-0000-00008A000000}"/>
    <cellStyle name="40% - Énfasis3 2 2" xfId="148" xr:uid="{00000000-0005-0000-0000-00008B000000}"/>
    <cellStyle name="40% - Énfasis3 3" xfId="149" xr:uid="{00000000-0005-0000-0000-00008C000000}"/>
    <cellStyle name="40% - Énfasis3 3 2" xfId="150" xr:uid="{00000000-0005-0000-0000-00008D000000}"/>
    <cellStyle name="40% - Énfasis3 4" xfId="151" xr:uid="{00000000-0005-0000-0000-00008E000000}"/>
    <cellStyle name="40% - Énfasis3 4 2" xfId="152" xr:uid="{00000000-0005-0000-0000-00008F000000}"/>
    <cellStyle name="40% - Énfasis3 5" xfId="153" xr:uid="{00000000-0005-0000-0000-000090000000}"/>
    <cellStyle name="40% - Énfasis3 5 2" xfId="154" xr:uid="{00000000-0005-0000-0000-000091000000}"/>
    <cellStyle name="40% - Énfasis3 6" xfId="155" xr:uid="{00000000-0005-0000-0000-000092000000}"/>
    <cellStyle name="40% - Énfasis3 6 2" xfId="156" xr:uid="{00000000-0005-0000-0000-000093000000}"/>
    <cellStyle name="40% - Énfasis3 7" xfId="157" xr:uid="{00000000-0005-0000-0000-000094000000}"/>
    <cellStyle name="40% - Énfasis3 7 2" xfId="158" xr:uid="{00000000-0005-0000-0000-000095000000}"/>
    <cellStyle name="40% - Énfasis3 8" xfId="159" xr:uid="{00000000-0005-0000-0000-000096000000}"/>
    <cellStyle name="40% - Énfasis3 8 2" xfId="160" xr:uid="{00000000-0005-0000-0000-000097000000}"/>
    <cellStyle name="40% - Énfasis3 9" xfId="161" xr:uid="{00000000-0005-0000-0000-000098000000}"/>
    <cellStyle name="40% - Énfasis3 9 2" xfId="162" xr:uid="{00000000-0005-0000-0000-000099000000}"/>
    <cellStyle name="40% - Énfasis4 10" xfId="163" xr:uid="{00000000-0005-0000-0000-00009A000000}"/>
    <cellStyle name="40% - Énfasis4 2" xfId="164" xr:uid="{00000000-0005-0000-0000-00009B000000}"/>
    <cellStyle name="40% - Énfasis4 2 2" xfId="165" xr:uid="{00000000-0005-0000-0000-00009C000000}"/>
    <cellStyle name="40% - Énfasis4 3" xfId="166" xr:uid="{00000000-0005-0000-0000-00009D000000}"/>
    <cellStyle name="40% - Énfasis4 3 2" xfId="167" xr:uid="{00000000-0005-0000-0000-00009E000000}"/>
    <cellStyle name="40% - Énfasis4 4" xfId="168" xr:uid="{00000000-0005-0000-0000-00009F000000}"/>
    <cellStyle name="40% - Énfasis4 4 2" xfId="169" xr:uid="{00000000-0005-0000-0000-0000A0000000}"/>
    <cellStyle name="40% - Énfasis4 5" xfId="170" xr:uid="{00000000-0005-0000-0000-0000A1000000}"/>
    <cellStyle name="40% - Énfasis4 5 2" xfId="171" xr:uid="{00000000-0005-0000-0000-0000A2000000}"/>
    <cellStyle name="40% - Énfasis4 6" xfId="172" xr:uid="{00000000-0005-0000-0000-0000A3000000}"/>
    <cellStyle name="40% - Énfasis4 6 2" xfId="173" xr:uid="{00000000-0005-0000-0000-0000A4000000}"/>
    <cellStyle name="40% - Énfasis4 7" xfId="174" xr:uid="{00000000-0005-0000-0000-0000A5000000}"/>
    <cellStyle name="40% - Énfasis4 7 2" xfId="175" xr:uid="{00000000-0005-0000-0000-0000A6000000}"/>
    <cellStyle name="40% - Énfasis4 8" xfId="176" xr:uid="{00000000-0005-0000-0000-0000A7000000}"/>
    <cellStyle name="40% - Énfasis4 8 2" xfId="177" xr:uid="{00000000-0005-0000-0000-0000A8000000}"/>
    <cellStyle name="40% - Énfasis4 9" xfId="178" xr:uid="{00000000-0005-0000-0000-0000A9000000}"/>
    <cellStyle name="40% - Énfasis4 9 2" xfId="179" xr:uid="{00000000-0005-0000-0000-0000AA000000}"/>
    <cellStyle name="40% - Énfasis5 10" xfId="180" xr:uid="{00000000-0005-0000-0000-0000AB000000}"/>
    <cellStyle name="40% - Énfasis5 2" xfId="181" xr:uid="{00000000-0005-0000-0000-0000AC000000}"/>
    <cellStyle name="40% - Énfasis5 2 2" xfId="182" xr:uid="{00000000-0005-0000-0000-0000AD000000}"/>
    <cellStyle name="40% - Énfasis5 3" xfId="183" xr:uid="{00000000-0005-0000-0000-0000AE000000}"/>
    <cellStyle name="40% - Énfasis5 3 2" xfId="184" xr:uid="{00000000-0005-0000-0000-0000AF000000}"/>
    <cellStyle name="40% - Énfasis5 4" xfId="185" xr:uid="{00000000-0005-0000-0000-0000B0000000}"/>
    <cellStyle name="40% - Énfasis5 4 2" xfId="186" xr:uid="{00000000-0005-0000-0000-0000B1000000}"/>
    <cellStyle name="40% - Énfasis5 5" xfId="187" xr:uid="{00000000-0005-0000-0000-0000B2000000}"/>
    <cellStyle name="40% - Énfasis5 5 2" xfId="188" xr:uid="{00000000-0005-0000-0000-0000B3000000}"/>
    <cellStyle name="40% - Énfasis5 6" xfId="189" xr:uid="{00000000-0005-0000-0000-0000B4000000}"/>
    <cellStyle name="40% - Énfasis5 6 2" xfId="190" xr:uid="{00000000-0005-0000-0000-0000B5000000}"/>
    <cellStyle name="40% - Énfasis5 7" xfId="191" xr:uid="{00000000-0005-0000-0000-0000B6000000}"/>
    <cellStyle name="40% - Énfasis5 7 2" xfId="192" xr:uid="{00000000-0005-0000-0000-0000B7000000}"/>
    <cellStyle name="40% - Énfasis5 8" xfId="193" xr:uid="{00000000-0005-0000-0000-0000B8000000}"/>
    <cellStyle name="40% - Énfasis5 8 2" xfId="194" xr:uid="{00000000-0005-0000-0000-0000B9000000}"/>
    <cellStyle name="40% - Énfasis5 9" xfId="195" xr:uid="{00000000-0005-0000-0000-0000BA000000}"/>
    <cellStyle name="40% - Énfasis5 9 2" xfId="196" xr:uid="{00000000-0005-0000-0000-0000BB000000}"/>
    <cellStyle name="40% - Énfasis6 10" xfId="197" xr:uid="{00000000-0005-0000-0000-0000BC000000}"/>
    <cellStyle name="40% - Énfasis6 2" xfId="198" xr:uid="{00000000-0005-0000-0000-0000BD000000}"/>
    <cellStyle name="40% - Énfasis6 2 2" xfId="199" xr:uid="{00000000-0005-0000-0000-0000BE000000}"/>
    <cellStyle name="40% - Énfasis6 3" xfId="200" xr:uid="{00000000-0005-0000-0000-0000BF000000}"/>
    <cellStyle name="40% - Énfasis6 3 2" xfId="201" xr:uid="{00000000-0005-0000-0000-0000C0000000}"/>
    <cellStyle name="40% - Énfasis6 4" xfId="202" xr:uid="{00000000-0005-0000-0000-0000C1000000}"/>
    <cellStyle name="40% - Énfasis6 4 2" xfId="203" xr:uid="{00000000-0005-0000-0000-0000C2000000}"/>
    <cellStyle name="40% - Énfasis6 5" xfId="204" xr:uid="{00000000-0005-0000-0000-0000C3000000}"/>
    <cellStyle name="40% - Énfasis6 5 2" xfId="205" xr:uid="{00000000-0005-0000-0000-0000C4000000}"/>
    <cellStyle name="40% - Énfasis6 6" xfId="206" xr:uid="{00000000-0005-0000-0000-0000C5000000}"/>
    <cellStyle name="40% - Énfasis6 6 2" xfId="207" xr:uid="{00000000-0005-0000-0000-0000C6000000}"/>
    <cellStyle name="40% - Énfasis6 7" xfId="208" xr:uid="{00000000-0005-0000-0000-0000C7000000}"/>
    <cellStyle name="40% - Énfasis6 7 2" xfId="209" xr:uid="{00000000-0005-0000-0000-0000C8000000}"/>
    <cellStyle name="40% - Énfasis6 8" xfId="210" xr:uid="{00000000-0005-0000-0000-0000C9000000}"/>
    <cellStyle name="40% - Énfasis6 8 2" xfId="211" xr:uid="{00000000-0005-0000-0000-0000CA000000}"/>
    <cellStyle name="40% - Énfasis6 9" xfId="212" xr:uid="{00000000-0005-0000-0000-0000CB000000}"/>
    <cellStyle name="40% - Énfasis6 9 2" xfId="213" xr:uid="{00000000-0005-0000-0000-0000CC000000}"/>
    <cellStyle name="Centered Heading" xfId="375" xr:uid="{00000000-0005-0000-0000-0000CD000000}"/>
    <cellStyle name="Centered Heading_Worksheet in J: MARKETING Templates D&amp;T Templates Noviembre 2002 Informe Modelo" xfId="378" xr:uid="{00000000-0005-0000-0000-0000CE000000}"/>
    <cellStyle name="Comma" xfId="1" xr:uid="{00000000-0005-0000-0000-0000CF000000}"/>
    <cellStyle name="Comma 0.0" xfId="382" xr:uid="{00000000-0005-0000-0000-0000D0000000}"/>
    <cellStyle name="Comma 0.00" xfId="383" xr:uid="{00000000-0005-0000-0000-0000D1000000}"/>
    <cellStyle name="Comma 0.000" xfId="384" xr:uid="{00000000-0005-0000-0000-0000D2000000}"/>
    <cellStyle name="Comma 2" xfId="423" xr:uid="{00000000-0005-0000-0000-0000D3000000}"/>
    <cellStyle name="Comma_linea sencilla CERO" xfId="385" xr:uid="{00000000-0005-0000-0000-0000D4000000}"/>
    <cellStyle name="Comma_normal" xfId="381" xr:uid="{00000000-0005-0000-0000-0000D5000000}"/>
    <cellStyle name="Comma_Worksheet in J: MARKETING Templates D&amp;T Templates Noviembre 2002 Informe Modelo" xfId="376" xr:uid="{00000000-0005-0000-0000-0000D6000000}"/>
    <cellStyle name="Comma0" xfId="214" xr:uid="{00000000-0005-0000-0000-0000D7000000}"/>
    <cellStyle name="Company Name" xfId="386" xr:uid="{00000000-0005-0000-0000-0000D8000000}"/>
    <cellStyle name="Currency 0.0" xfId="387" xr:uid="{00000000-0005-0000-0000-0000DA000000}"/>
    <cellStyle name="Currency 0.00" xfId="388" xr:uid="{00000000-0005-0000-0000-0000DB000000}"/>
    <cellStyle name="Currency 0.000" xfId="389" xr:uid="{00000000-0005-0000-0000-0000DC000000}"/>
    <cellStyle name="Date" xfId="390" xr:uid="{00000000-0005-0000-0000-0000DD000000}"/>
    <cellStyle name="Heading 2 2" xfId="215" xr:uid="{00000000-0005-0000-0000-0000DE000000}"/>
    <cellStyle name="Heading No Underline" xfId="391" xr:uid="{00000000-0005-0000-0000-0000DF000000}"/>
    <cellStyle name="Heading With Underline" xfId="392" xr:uid="{00000000-0005-0000-0000-0000E0000000}"/>
    <cellStyle name="Hipervínculo 2" xfId="216" xr:uid="{00000000-0005-0000-0000-0000E1000000}"/>
    <cellStyle name="Hipervínculo 3" xfId="217" xr:uid="{00000000-0005-0000-0000-0000E2000000}"/>
    <cellStyle name="Millares 2" xfId="5" xr:uid="{00000000-0005-0000-0000-0000E3000000}"/>
    <cellStyle name="Millares 2 2" xfId="218" xr:uid="{00000000-0005-0000-0000-0000E4000000}"/>
    <cellStyle name="Millares 3" xfId="6" xr:uid="{00000000-0005-0000-0000-0000E5000000}"/>
    <cellStyle name="Millares 3 2" xfId="8" xr:uid="{00000000-0005-0000-0000-0000E6000000}"/>
    <cellStyle name="Millares 4" xfId="219" xr:uid="{00000000-0005-0000-0000-0000E7000000}"/>
    <cellStyle name="Millares 5" xfId="417" xr:uid="{00000000-0005-0000-0000-0000E8000000}"/>
    <cellStyle name="Millares 6" xfId="220" xr:uid="{00000000-0005-0000-0000-0000E9000000}"/>
    <cellStyle name="Millares 7" xfId="425" xr:uid="{00000000-0005-0000-0000-0000EA000000}"/>
    <cellStyle name="Moneda" xfId="2" builtinId="4"/>
    <cellStyle name="Moneda 2" xfId="221" xr:uid="{00000000-0005-0000-0000-0000EB000000}"/>
    <cellStyle name="Moneda 2 2" xfId="420" xr:uid="{00000000-0005-0000-0000-0000EC000000}"/>
    <cellStyle name="Moneda 3" xfId="380" xr:uid="{00000000-0005-0000-0000-0000ED000000}"/>
    <cellStyle name="Moneda 4" xfId="424" xr:uid="{00000000-0005-0000-0000-0000EE000000}"/>
    <cellStyle name="Moneda 6" xfId="421" xr:uid="{00000000-0005-0000-0000-0000EF000000}"/>
    <cellStyle name="Normal" xfId="0" builtinId="0"/>
    <cellStyle name="Normal 10" xfId="222" xr:uid="{00000000-0005-0000-0000-0000F1000000}"/>
    <cellStyle name="Normal 11" xfId="223" xr:uid="{00000000-0005-0000-0000-0000F2000000}"/>
    <cellStyle name="Normal 12" xfId="224" xr:uid="{00000000-0005-0000-0000-0000F3000000}"/>
    <cellStyle name="Normal 13" xfId="225" xr:uid="{00000000-0005-0000-0000-0000F4000000}"/>
    <cellStyle name="Normal 14" xfId="226" xr:uid="{00000000-0005-0000-0000-0000F5000000}"/>
    <cellStyle name="Normal 15" xfId="3" xr:uid="{00000000-0005-0000-0000-0000F6000000}"/>
    <cellStyle name="Normal 15 2" xfId="415" xr:uid="{00000000-0005-0000-0000-0000F7000000}"/>
    <cellStyle name="Normal 16" xfId="227" xr:uid="{00000000-0005-0000-0000-0000F8000000}"/>
    <cellStyle name="Normal 17" xfId="228" xr:uid="{00000000-0005-0000-0000-0000F9000000}"/>
    <cellStyle name="Normal 18" xfId="229" xr:uid="{00000000-0005-0000-0000-0000FA000000}"/>
    <cellStyle name="Normal 19" xfId="230" xr:uid="{00000000-0005-0000-0000-0000FB000000}"/>
    <cellStyle name="Normal 2" xfId="7" xr:uid="{00000000-0005-0000-0000-0000FC000000}"/>
    <cellStyle name="Normal 2 2" xfId="231" xr:uid="{00000000-0005-0000-0000-0000FD000000}"/>
    <cellStyle name="Normal 2 2 2" xfId="422" xr:uid="{00000000-0005-0000-0000-0000FE000000}"/>
    <cellStyle name="Normal 2 3" xfId="416" xr:uid="{00000000-0005-0000-0000-0000FF000000}"/>
    <cellStyle name="Normal 20" xfId="232" xr:uid="{00000000-0005-0000-0000-000000010000}"/>
    <cellStyle name="Normal 21" xfId="379" xr:uid="{00000000-0005-0000-0000-000001010000}"/>
    <cellStyle name="Normal 22" xfId="418" xr:uid="{00000000-0005-0000-0000-000002010000}"/>
    <cellStyle name="Normal 28" xfId="233" xr:uid="{00000000-0005-0000-0000-000003010000}"/>
    <cellStyle name="Normal 3" xfId="234" xr:uid="{00000000-0005-0000-0000-000004010000}"/>
    <cellStyle name="Normal 3 10" xfId="235" xr:uid="{00000000-0005-0000-0000-000005010000}"/>
    <cellStyle name="Normal 3 10 2" xfId="236" xr:uid="{00000000-0005-0000-0000-000006010000}"/>
    <cellStyle name="Normal 3 11" xfId="237" xr:uid="{00000000-0005-0000-0000-000007010000}"/>
    <cellStyle name="Normal 3 11 2" xfId="238" xr:uid="{00000000-0005-0000-0000-000008010000}"/>
    <cellStyle name="Normal 3 12" xfId="239" xr:uid="{00000000-0005-0000-0000-000009010000}"/>
    <cellStyle name="Normal 3 13" xfId="419" xr:uid="{00000000-0005-0000-0000-00000A010000}"/>
    <cellStyle name="Normal 3 2" xfId="240" xr:uid="{00000000-0005-0000-0000-00000B010000}"/>
    <cellStyle name="Normal 3 2 10" xfId="241" xr:uid="{00000000-0005-0000-0000-00000C010000}"/>
    <cellStyle name="Normal 3 2 10 2" xfId="242" xr:uid="{00000000-0005-0000-0000-00000D010000}"/>
    <cellStyle name="Normal 3 2 11" xfId="243" xr:uid="{00000000-0005-0000-0000-00000E010000}"/>
    <cellStyle name="Normal 3 2 11 2" xfId="244" xr:uid="{00000000-0005-0000-0000-00000F010000}"/>
    <cellStyle name="Normal 3 2 12" xfId="245" xr:uid="{00000000-0005-0000-0000-000010010000}"/>
    <cellStyle name="Normal 3 2 2" xfId="246" xr:uid="{00000000-0005-0000-0000-000011010000}"/>
    <cellStyle name="Normal 3 2 2 2" xfId="247" xr:uid="{00000000-0005-0000-0000-000012010000}"/>
    <cellStyle name="Normal 3 2 3" xfId="248" xr:uid="{00000000-0005-0000-0000-000013010000}"/>
    <cellStyle name="Normal 3 2 3 2" xfId="249" xr:uid="{00000000-0005-0000-0000-000014010000}"/>
    <cellStyle name="Normal 3 2 4" xfId="250" xr:uid="{00000000-0005-0000-0000-000015010000}"/>
    <cellStyle name="Normal 3 2 4 2" xfId="251" xr:uid="{00000000-0005-0000-0000-000016010000}"/>
    <cellStyle name="Normal 3 2 5" xfId="252" xr:uid="{00000000-0005-0000-0000-000017010000}"/>
    <cellStyle name="Normal 3 2 5 2" xfId="253" xr:uid="{00000000-0005-0000-0000-000018010000}"/>
    <cellStyle name="Normal 3 2 6" xfId="254" xr:uid="{00000000-0005-0000-0000-000019010000}"/>
    <cellStyle name="Normal 3 2 6 2" xfId="255" xr:uid="{00000000-0005-0000-0000-00001A010000}"/>
    <cellStyle name="Normal 3 2 7" xfId="256" xr:uid="{00000000-0005-0000-0000-00001B010000}"/>
    <cellStyle name="Normal 3 2 7 2" xfId="257" xr:uid="{00000000-0005-0000-0000-00001C010000}"/>
    <cellStyle name="Normal 3 2 8" xfId="258" xr:uid="{00000000-0005-0000-0000-00001D010000}"/>
    <cellStyle name="Normal 3 2 8 2" xfId="259" xr:uid="{00000000-0005-0000-0000-00001E010000}"/>
    <cellStyle name="Normal 3 2 9" xfId="260" xr:uid="{00000000-0005-0000-0000-00001F010000}"/>
    <cellStyle name="Normal 3 2 9 2" xfId="261" xr:uid="{00000000-0005-0000-0000-000020010000}"/>
    <cellStyle name="Normal 3 2_800200 LFR" xfId="262" xr:uid="{00000000-0005-0000-0000-000021010000}"/>
    <cellStyle name="Normal 3 3" xfId="263" xr:uid="{00000000-0005-0000-0000-000022010000}"/>
    <cellStyle name="Normal 3 3 2" xfId="264" xr:uid="{00000000-0005-0000-0000-000023010000}"/>
    <cellStyle name="Normal 3 4" xfId="265" xr:uid="{00000000-0005-0000-0000-000024010000}"/>
    <cellStyle name="Normal 3 4 2" xfId="266" xr:uid="{00000000-0005-0000-0000-000025010000}"/>
    <cellStyle name="Normal 3 5" xfId="267" xr:uid="{00000000-0005-0000-0000-000026010000}"/>
    <cellStyle name="Normal 3 5 2" xfId="268" xr:uid="{00000000-0005-0000-0000-000027010000}"/>
    <cellStyle name="Normal 3 6" xfId="269" xr:uid="{00000000-0005-0000-0000-000028010000}"/>
    <cellStyle name="Normal 3 6 2" xfId="270" xr:uid="{00000000-0005-0000-0000-000029010000}"/>
    <cellStyle name="Normal 3 7" xfId="271" xr:uid="{00000000-0005-0000-0000-00002A010000}"/>
    <cellStyle name="Normal 3 7 2" xfId="272" xr:uid="{00000000-0005-0000-0000-00002B010000}"/>
    <cellStyle name="Normal 3 8" xfId="273" xr:uid="{00000000-0005-0000-0000-00002C010000}"/>
    <cellStyle name="Normal 3 8 2" xfId="274" xr:uid="{00000000-0005-0000-0000-00002D010000}"/>
    <cellStyle name="Normal 3 9" xfId="275" xr:uid="{00000000-0005-0000-0000-00002E010000}"/>
    <cellStyle name="Normal 3 9 2" xfId="276" xr:uid="{00000000-0005-0000-0000-00002F010000}"/>
    <cellStyle name="Normal 3_800200 LFR" xfId="277" xr:uid="{00000000-0005-0000-0000-000030010000}"/>
    <cellStyle name="Normal 4" xfId="278" xr:uid="{00000000-0005-0000-0000-000031010000}"/>
    <cellStyle name="Normal 4 10" xfId="279" xr:uid="{00000000-0005-0000-0000-000032010000}"/>
    <cellStyle name="Normal 4 10 2" xfId="280" xr:uid="{00000000-0005-0000-0000-000033010000}"/>
    <cellStyle name="Normal 4 11" xfId="281" xr:uid="{00000000-0005-0000-0000-000034010000}"/>
    <cellStyle name="Normal 4 11 2" xfId="282" xr:uid="{00000000-0005-0000-0000-000035010000}"/>
    <cellStyle name="Normal 4 12" xfId="283" xr:uid="{00000000-0005-0000-0000-000036010000}"/>
    <cellStyle name="Normal 4 12 2" xfId="284" xr:uid="{00000000-0005-0000-0000-000037010000}"/>
    <cellStyle name="Normal 4 13" xfId="285" xr:uid="{00000000-0005-0000-0000-000038010000}"/>
    <cellStyle name="Normal 4 2" xfId="286" xr:uid="{00000000-0005-0000-0000-000039010000}"/>
    <cellStyle name="Normal 4 2 10" xfId="287" xr:uid="{00000000-0005-0000-0000-00003A010000}"/>
    <cellStyle name="Normal 4 2 10 2" xfId="288" xr:uid="{00000000-0005-0000-0000-00003B010000}"/>
    <cellStyle name="Normal 4 2 11" xfId="289" xr:uid="{00000000-0005-0000-0000-00003C010000}"/>
    <cellStyle name="Normal 4 2 11 2" xfId="290" xr:uid="{00000000-0005-0000-0000-00003D010000}"/>
    <cellStyle name="Normal 4 2 12" xfId="291" xr:uid="{00000000-0005-0000-0000-00003E010000}"/>
    <cellStyle name="Normal 4 2 2" xfId="292" xr:uid="{00000000-0005-0000-0000-00003F010000}"/>
    <cellStyle name="Normal 4 2 2 2" xfId="293" xr:uid="{00000000-0005-0000-0000-000040010000}"/>
    <cellStyle name="Normal 4 2 3" xfId="294" xr:uid="{00000000-0005-0000-0000-000041010000}"/>
    <cellStyle name="Normal 4 2 3 2" xfId="295" xr:uid="{00000000-0005-0000-0000-000042010000}"/>
    <cellStyle name="Normal 4 2 3 3" xfId="296" xr:uid="{00000000-0005-0000-0000-000043010000}"/>
    <cellStyle name="Normal 4 2 3 4" xfId="297" xr:uid="{00000000-0005-0000-0000-000044010000}"/>
    <cellStyle name="Normal 4 2 4" xfId="298" xr:uid="{00000000-0005-0000-0000-000045010000}"/>
    <cellStyle name="Normal 4 2 4 2" xfId="299" xr:uid="{00000000-0005-0000-0000-000046010000}"/>
    <cellStyle name="Normal 4 2 4 3" xfId="300" xr:uid="{00000000-0005-0000-0000-000047010000}"/>
    <cellStyle name="Normal 4 2 4 3 2" xfId="301" xr:uid="{00000000-0005-0000-0000-000048010000}"/>
    <cellStyle name="Normal 4 2 5" xfId="302" xr:uid="{00000000-0005-0000-0000-000049010000}"/>
    <cellStyle name="Normal 4 2 5 2" xfId="303" xr:uid="{00000000-0005-0000-0000-00004A010000}"/>
    <cellStyle name="Normal 4 2 6" xfId="304" xr:uid="{00000000-0005-0000-0000-00004B010000}"/>
    <cellStyle name="Normal 4 2 6 2" xfId="305" xr:uid="{00000000-0005-0000-0000-00004C010000}"/>
    <cellStyle name="Normal 4 2 7" xfId="306" xr:uid="{00000000-0005-0000-0000-00004D010000}"/>
    <cellStyle name="Normal 4 2 7 2" xfId="307" xr:uid="{00000000-0005-0000-0000-00004E010000}"/>
    <cellStyle name="Normal 4 2 8" xfId="308" xr:uid="{00000000-0005-0000-0000-00004F010000}"/>
    <cellStyle name="Normal 4 2 8 2" xfId="309" xr:uid="{00000000-0005-0000-0000-000050010000}"/>
    <cellStyle name="Normal 4 2 8 2 2" xfId="310" xr:uid="{00000000-0005-0000-0000-000051010000}"/>
    <cellStyle name="Normal 4 2 8 3" xfId="311" xr:uid="{00000000-0005-0000-0000-000052010000}"/>
    <cellStyle name="Normal 4 2 9" xfId="312" xr:uid="{00000000-0005-0000-0000-000053010000}"/>
    <cellStyle name="Normal 4 2 9 2" xfId="313" xr:uid="{00000000-0005-0000-0000-000054010000}"/>
    <cellStyle name="Normal 4 2_800200 LFR" xfId="314" xr:uid="{00000000-0005-0000-0000-000055010000}"/>
    <cellStyle name="Normal 4 3" xfId="315" xr:uid="{00000000-0005-0000-0000-000056010000}"/>
    <cellStyle name="Normal 4 3 2" xfId="316" xr:uid="{00000000-0005-0000-0000-000057010000}"/>
    <cellStyle name="Normal 4 4" xfId="317" xr:uid="{00000000-0005-0000-0000-000058010000}"/>
    <cellStyle name="Normal 4 4 2" xfId="318" xr:uid="{00000000-0005-0000-0000-000059010000}"/>
    <cellStyle name="Normal 4 5" xfId="319" xr:uid="{00000000-0005-0000-0000-00005A010000}"/>
    <cellStyle name="Normal 4 5 2" xfId="320" xr:uid="{00000000-0005-0000-0000-00005B010000}"/>
    <cellStyle name="Normal 4 6" xfId="321" xr:uid="{00000000-0005-0000-0000-00005C010000}"/>
    <cellStyle name="Normal 4 6 2" xfId="322" xr:uid="{00000000-0005-0000-0000-00005D010000}"/>
    <cellStyle name="Normal 4 7" xfId="323" xr:uid="{00000000-0005-0000-0000-00005E010000}"/>
    <cellStyle name="Normal 4 7 2" xfId="324" xr:uid="{00000000-0005-0000-0000-00005F010000}"/>
    <cellStyle name="Normal 4 8" xfId="325" xr:uid="{00000000-0005-0000-0000-000060010000}"/>
    <cellStyle name="Normal 4 8 2" xfId="326" xr:uid="{00000000-0005-0000-0000-000061010000}"/>
    <cellStyle name="Normal 4 9" xfId="327" xr:uid="{00000000-0005-0000-0000-000062010000}"/>
    <cellStyle name="Normal 4 9 2" xfId="328" xr:uid="{00000000-0005-0000-0000-000063010000}"/>
    <cellStyle name="Normal 4_800200 LFR" xfId="329" xr:uid="{00000000-0005-0000-0000-000064010000}"/>
    <cellStyle name="Normal 5" xfId="330" xr:uid="{00000000-0005-0000-0000-000065010000}"/>
    <cellStyle name="Normal 5 10" xfId="331" xr:uid="{00000000-0005-0000-0000-000066010000}"/>
    <cellStyle name="Normal 5 10 2" xfId="332" xr:uid="{00000000-0005-0000-0000-000067010000}"/>
    <cellStyle name="Normal 5 11" xfId="333" xr:uid="{00000000-0005-0000-0000-000068010000}"/>
    <cellStyle name="Normal 5 2" xfId="334" xr:uid="{00000000-0005-0000-0000-000069010000}"/>
    <cellStyle name="Normal 5 2 2" xfId="335" xr:uid="{00000000-0005-0000-0000-00006A010000}"/>
    <cellStyle name="Normal 5 3" xfId="336" xr:uid="{00000000-0005-0000-0000-00006B010000}"/>
    <cellStyle name="Normal 5 3 2" xfId="337" xr:uid="{00000000-0005-0000-0000-00006C010000}"/>
    <cellStyle name="Normal 5 4" xfId="338" xr:uid="{00000000-0005-0000-0000-00006D010000}"/>
    <cellStyle name="Normal 5 4 2" xfId="339" xr:uid="{00000000-0005-0000-0000-00006E010000}"/>
    <cellStyle name="Normal 5 5" xfId="340" xr:uid="{00000000-0005-0000-0000-00006F010000}"/>
    <cellStyle name="Normal 5 5 2" xfId="341" xr:uid="{00000000-0005-0000-0000-000070010000}"/>
    <cellStyle name="Normal 5 6" xfId="342" xr:uid="{00000000-0005-0000-0000-000071010000}"/>
    <cellStyle name="Normal 5 6 2" xfId="343" xr:uid="{00000000-0005-0000-0000-000072010000}"/>
    <cellStyle name="Normal 5 7" xfId="344" xr:uid="{00000000-0005-0000-0000-000073010000}"/>
    <cellStyle name="Normal 5 7 2" xfId="345" xr:uid="{00000000-0005-0000-0000-000074010000}"/>
    <cellStyle name="Normal 5 8" xfId="346" xr:uid="{00000000-0005-0000-0000-000075010000}"/>
    <cellStyle name="Normal 5 8 2" xfId="347" xr:uid="{00000000-0005-0000-0000-000076010000}"/>
    <cellStyle name="Normal 5 9" xfId="348" xr:uid="{00000000-0005-0000-0000-000077010000}"/>
    <cellStyle name="Normal 5 9 2" xfId="349" xr:uid="{00000000-0005-0000-0000-000078010000}"/>
    <cellStyle name="Normal 5_800200 LFR" xfId="350" xr:uid="{00000000-0005-0000-0000-000079010000}"/>
    <cellStyle name="Normal 6" xfId="351" xr:uid="{00000000-0005-0000-0000-00007A010000}"/>
    <cellStyle name="Normal 7" xfId="352" xr:uid="{00000000-0005-0000-0000-00007B010000}"/>
    <cellStyle name="Normal 7 2" xfId="353" xr:uid="{00000000-0005-0000-0000-00007C010000}"/>
    <cellStyle name="Normal 8" xfId="354" xr:uid="{00000000-0005-0000-0000-00007D010000}"/>
    <cellStyle name="Normal 9" xfId="355" xr:uid="{00000000-0005-0000-0000-00007E010000}"/>
    <cellStyle name="Normal_Worksheet in J: MARKETING Templates D&amp;T Templates Noviembre 2002 Informe Modelo" xfId="377" xr:uid="{00000000-0005-0000-0000-00007F010000}"/>
    <cellStyle name="Notas 10" xfId="356" xr:uid="{00000000-0005-0000-0000-000080010000}"/>
    <cellStyle name="Notas 2" xfId="357" xr:uid="{00000000-0005-0000-0000-000081010000}"/>
    <cellStyle name="Notas 2 2" xfId="358" xr:uid="{00000000-0005-0000-0000-000082010000}"/>
    <cellStyle name="Notas 3" xfId="359" xr:uid="{00000000-0005-0000-0000-000083010000}"/>
    <cellStyle name="Notas 3 2" xfId="360" xr:uid="{00000000-0005-0000-0000-000084010000}"/>
    <cellStyle name="Notas 4" xfId="361" xr:uid="{00000000-0005-0000-0000-000085010000}"/>
    <cellStyle name="Notas 4 2" xfId="362" xr:uid="{00000000-0005-0000-0000-000086010000}"/>
    <cellStyle name="Notas 5" xfId="363" xr:uid="{00000000-0005-0000-0000-000087010000}"/>
    <cellStyle name="Notas 5 2" xfId="364" xr:uid="{00000000-0005-0000-0000-000088010000}"/>
    <cellStyle name="Notas 6" xfId="365" xr:uid="{00000000-0005-0000-0000-000089010000}"/>
    <cellStyle name="Notas 6 2" xfId="366" xr:uid="{00000000-0005-0000-0000-00008A010000}"/>
    <cellStyle name="Notas 7" xfId="367" xr:uid="{00000000-0005-0000-0000-00008B010000}"/>
    <cellStyle name="Notas 7 2" xfId="368" xr:uid="{00000000-0005-0000-0000-00008C010000}"/>
    <cellStyle name="Notas 8" xfId="369" xr:uid="{00000000-0005-0000-0000-00008D010000}"/>
    <cellStyle name="Notas 8 2" xfId="370" xr:uid="{00000000-0005-0000-0000-00008E010000}"/>
    <cellStyle name="Notas 9" xfId="371" xr:uid="{00000000-0005-0000-0000-00008F010000}"/>
    <cellStyle name="Notas 9 2" xfId="372" xr:uid="{00000000-0005-0000-0000-000090010000}"/>
    <cellStyle name="Percent" xfId="373" xr:uid="{00000000-0005-0000-0000-000091010000}"/>
    <cellStyle name="Percent %" xfId="393" xr:uid="{00000000-0005-0000-0000-000092010000}"/>
    <cellStyle name="Percent % Long Underline" xfId="394" xr:uid="{00000000-0005-0000-0000-000093010000}"/>
    <cellStyle name="Percent %_Worksheet in J: MARKETING Templates D&amp;T Templates Noviembre 2002 Informe Modelo" xfId="395" xr:uid="{00000000-0005-0000-0000-000094010000}"/>
    <cellStyle name="Percent 0.0%" xfId="396" xr:uid="{00000000-0005-0000-0000-000095010000}"/>
    <cellStyle name="Percent 0.0% Long Underline" xfId="397" xr:uid="{00000000-0005-0000-0000-000096010000}"/>
    <cellStyle name="Percent 0.0%_Worksheet in J: MARKETING Templates D&amp;T Templates Noviembre 2002 Informe Modelo" xfId="398" xr:uid="{00000000-0005-0000-0000-000097010000}"/>
    <cellStyle name="Percent 0.00%" xfId="399" xr:uid="{00000000-0005-0000-0000-000098010000}"/>
    <cellStyle name="Percent 0.00% Long Underline" xfId="400" xr:uid="{00000000-0005-0000-0000-000099010000}"/>
    <cellStyle name="Percent 0.00%_Worksheet in J: MARKETING Templates D&amp;T Templates Noviembre 2002 Informe Modelo" xfId="401" xr:uid="{00000000-0005-0000-0000-00009A010000}"/>
    <cellStyle name="Percent 0.000%" xfId="402" xr:uid="{00000000-0005-0000-0000-00009B010000}"/>
    <cellStyle name="Percent 0.000% Long Underline" xfId="403" xr:uid="{00000000-0005-0000-0000-00009C010000}"/>
    <cellStyle name="Percent 0.000%_Worksheet in J: MARKETING Templates D&amp;T Templates Noviembre 2002 Informe Modelo" xfId="404" xr:uid="{00000000-0005-0000-0000-00009D010000}"/>
    <cellStyle name="Porcentaje 2" xfId="4" xr:uid="{00000000-0005-0000-0000-00009E010000}"/>
    <cellStyle name="Porcentaje 3" xfId="374" xr:uid="{00000000-0005-0000-0000-00009F010000}"/>
    <cellStyle name="XComma" xfId="405" xr:uid="{00000000-0005-0000-0000-0000A0010000}"/>
    <cellStyle name="XComma 0.0" xfId="406" xr:uid="{00000000-0005-0000-0000-0000A1010000}"/>
    <cellStyle name="XComma 0.00" xfId="407" xr:uid="{00000000-0005-0000-0000-0000A2010000}"/>
    <cellStyle name="XComma 0.000" xfId="408" xr:uid="{00000000-0005-0000-0000-0000A3010000}"/>
    <cellStyle name="XComma_Worksheet in J: MARKETING Templates D&amp;T Templates Noviembre 2002 Informe Modelo" xfId="409" xr:uid="{00000000-0005-0000-0000-0000A4010000}"/>
    <cellStyle name="XCurrency" xfId="410" xr:uid="{00000000-0005-0000-0000-0000A5010000}"/>
    <cellStyle name="XCurrency 0.0" xfId="411" xr:uid="{00000000-0005-0000-0000-0000A6010000}"/>
    <cellStyle name="XCurrency 0.00" xfId="412" xr:uid="{00000000-0005-0000-0000-0000A7010000}"/>
    <cellStyle name="XCurrency 0.000" xfId="413" xr:uid="{00000000-0005-0000-0000-0000A8010000}"/>
    <cellStyle name="XCurrency_Worksheet in J: MARKETING Templates D&amp;T Templates Noviembre 2002 Informe Modelo" xfId="414" xr:uid="{00000000-0005-0000-0000-0000A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52</xdr:row>
      <xdr:rowOff>142875</xdr:rowOff>
    </xdr:from>
    <xdr:to>
      <xdr:col>6</xdr:col>
      <xdr:colOff>1647825</xdr:colOff>
      <xdr:row>58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6992600" y="11058525"/>
          <a:ext cx="2628900" cy="11144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6</xdr:col>
      <xdr:colOff>4781550</xdr:colOff>
      <xdr:row>52</xdr:row>
      <xdr:rowOff>142875</xdr:rowOff>
    </xdr:from>
    <xdr:to>
      <xdr:col>9</xdr:col>
      <xdr:colOff>933450</xdr:colOff>
      <xdr:row>60</xdr:row>
      <xdr:rowOff>104775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982950" y="8810625"/>
          <a:ext cx="331470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1647825</xdr:colOff>
      <xdr:row>52</xdr:row>
      <xdr:rowOff>142875</xdr:rowOff>
    </xdr:from>
    <xdr:to>
      <xdr:col>3</xdr:col>
      <xdr:colOff>123825</xdr:colOff>
      <xdr:row>57</xdr:row>
      <xdr:rowOff>104775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76200</xdr:colOff>
      <xdr:row>2</xdr:row>
      <xdr:rowOff>47624</xdr:rowOff>
    </xdr:from>
    <xdr:to>
      <xdr:col>9</xdr:col>
      <xdr:colOff>1028700</xdr:colOff>
      <xdr:row>5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9DFA55-6A4C-42E7-9EEB-F3689A60AD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8675" y="371474"/>
          <a:ext cx="23336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3133726</xdr:colOff>
      <xdr:row>88</xdr:row>
      <xdr:rowOff>19050</xdr:rowOff>
    </xdr:from>
    <xdr:to>
      <xdr:col>4</xdr:col>
      <xdr:colOff>685801</xdr:colOff>
      <xdr:row>92</xdr:row>
      <xdr:rowOff>171450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943476" y="19116675"/>
          <a:ext cx="4133850" cy="9525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4</xdr:col>
      <xdr:colOff>285750</xdr:colOff>
      <xdr:row>88</xdr:row>
      <xdr:rowOff>9525</xdr:rowOff>
    </xdr:from>
    <xdr:to>
      <xdr:col>7</xdr:col>
      <xdr:colOff>219075</xdr:colOff>
      <xdr:row>95</xdr:row>
      <xdr:rowOff>171450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886700" y="19107150"/>
          <a:ext cx="3733800" cy="15621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266701</xdr:colOff>
      <xdr:row>88</xdr:row>
      <xdr:rowOff>19050</xdr:rowOff>
    </xdr:from>
    <xdr:to>
      <xdr:col>3</xdr:col>
      <xdr:colOff>3143251</xdr:colOff>
      <xdr:row>91</xdr:row>
      <xdr:rowOff>152400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076451" y="19116675"/>
          <a:ext cx="287655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5</xdr:col>
      <xdr:colOff>200026</xdr:colOff>
      <xdr:row>4</xdr:row>
      <xdr:rowOff>152400</xdr:rowOff>
    </xdr:from>
    <xdr:to>
      <xdr:col>6</xdr:col>
      <xdr:colOff>1104901</xdr:colOff>
      <xdr:row>8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25072D9-BC09-4C6E-972E-59B03A7A4E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6" y="952500"/>
          <a:ext cx="24193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47</xdr:row>
      <xdr:rowOff>19050</xdr:rowOff>
    </xdr:from>
    <xdr:to>
      <xdr:col>2</xdr:col>
      <xdr:colOff>2305050</xdr:colOff>
      <xdr:row>50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2305050</xdr:colOff>
      <xdr:row>45</xdr:row>
      <xdr:rowOff>19050</xdr:rowOff>
    </xdr:from>
    <xdr:to>
      <xdr:col>2</xdr:col>
      <xdr:colOff>2305050</xdr:colOff>
      <xdr:row>48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2895600</xdr:colOff>
      <xdr:row>46</xdr:row>
      <xdr:rowOff>38100</xdr:rowOff>
    </xdr:from>
    <xdr:to>
      <xdr:col>2</xdr:col>
      <xdr:colOff>5762625</xdr:colOff>
      <xdr:row>50</xdr:row>
      <xdr:rowOff>0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400550" y="9544050"/>
          <a:ext cx="286702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9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5715000</xdr:colOff>
      <xdr:row>46</xdr:row>
      <xdr:rowOff>28575</xdr:rowOff>
    </xdr:from>
    <xdr:to>
      <xdr:col>5</xdr:col>
      <xdr:colOff>200025</xdr:colOff>
      <xdr:row>52</xdr:row>
      <xdr:rowOff>85725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7219950" y="9534525"/>
          <a:ext cx="3257550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</a:p>
        <a:p>
          <a:pPr algn="ctr"/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66675</xdr:colOff>
      <xdr:row>46</xdr:row>
      <xdr:rowOff>28575</xdr:rowOff>
    </xdr:from>
    <xdr:to>
      <xdr:col>2</xdr:col>
      <xdr:colOff>2990850</xdr:colOff>
      <xdr:row>49</xdr:row>
      <xdr:rowOff>9525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571625" y="9534525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66675</xdr:colOff>
      <xdr:row>2</xdr:row>
      <xdr:rowOff>133350</xdr:rowOff>
    </xdr:from>
    <xdr:to>
      <xdr:col>4</xdr:col>
      <xdr:colOff>1085850</xdr:colOff>
      <xdr:row>5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EA34D1-0C27-4EAA-A254-C0D9E1F48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33400"/>
          <a:ext cx="22098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46</xdr:row>
      <xdr:rowOff>22225</xdr:rowOff>
    </xdr:from>
    <xdr:to>
      <xdr:col>7</xdr:col>
      <xdr:colOff>473075</xdr:colOff>
      <xdr:row>51</xdr:row>
      <xdr:rowOff>12700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2FA5C30-FB74-4174-A879-F3ED45DF6502}"/>
            </a:ext>
          </a:extLst>
        </xdr:cNvPr>
        <xdr:cNvSpPr txBox="1"/>
      </xdr:nvSpPr>
      <xdr:spPr>
        <a:xfrm>
          <a:off x="7435850" y="9528175"/>
          <a:ext cx="35623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990600</xdr:colOff>
      <xdr:row>46</xdr:row>
      <xdr:rowOff>19050</xdr:rowOff>
    </xdr:from>
    <xdr:to>
      <xdr:col>11</xdr:col>
      <xdr:colOff>133351</xdr:colOff>
      <xdr:row>53</xdr:row>
      <xdr:rowOff>180975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9E41E16-6809-42F5-987C-ECAF316BE62A}"/>
            </a:ext>
          </a:extLst>
        </xdr:cNvPr>
        <xdr:cNvSpPr txBox="1"/>
      </xdr:nvSpPr>
      <xdr:spPr>
        <a:xfrm>
          <a:off x="11515725" y="9525000"/>
          <a:ext cx="4381501" cy="15430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1104900</xdr:colOff>
      <xdr:row>46</xdr:row>
      <xdr:rowOff>19050</xdr:rowOff>
    </xdr:from>
    <xdr:to>
      <xdr:col>3</xdr:col>
      <xdr:colOff>9525</xdr:colOff>
      <xdr:row>49</xdr:row>
      <xdr:rowOff>152400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1AEC47F-601D-43E1-A4B7-478E25E248A3}"/>
            </a:ext>
          </a:extLst>
        </xdr:cNvPr>
        <xdr:cNvSpPr txBox="1"/>
      </xdr:nvSpPr>
      <xdr:spPr>
        <a:xfrm>
          <a:off x="2628900" y="9525000"/>
          <a:ext cx="3086100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1152525</xdr:colOff>
      <xdr:row>0</xdr:row>
      <xdr:rowOff>95249</xdr:rowOff>
    </xdr:from>
    <xdr:to>
      <xdr:col>10</xdr:col>
      <xdr:colOff>1038225</xdr:colOff>
      <xdr:row>3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EB00B6-DCDB-4454-89DE-285D815B51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3525" y="95249"/>
          <a:ext cx="2390775" cy="66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95</xdr:row>
      <xdr:rowOff>19050</xdr:rowOff>
    </xdr:from>
    <xdr:to>
      <xdr:col>2</xdr:col>
      <xdr:colOff>2305050</xdr:colOff>
      <xdr:row>99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0B17E66-17E0-4210-B58B-BEE77606074F}"/>
            </a:ext>
          </a:extLst>
        </xdr:cNvPr>
        <xdr:cNvSpPr txBox="1">
          <a:spLocks noChangeArrowheads="1"/>
        </xdr:cNvSpPr>
      </xdr:nvSpPr>
      <xdr:spPr bwMode="auto">
        <a:xfrm>
          <a:off x="3829050" y="17783175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2581275</xdr:colOff>
      <xdr:row>96</xdr:row>
      <xdr:rowOff>19050</xdr:rowOff>
    </xdr:from>
    <xdr:to>
      <xdr:col>3</xdr:col>
      <xdr:colOff>885825</xdr:colOff>
      <xdr:row>99</xdr:row>
      <xdr:rowOff>180975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7CA686A-A746-4B64-A73E-073A7083BF20}"/>
            </a:ext>
          </a:extLst>
        </xdr:cNvPr>
        <xdr:cNvSpPr txBox="1"/>
      </xdr:nvSpPr>
      <xdr:spPr>
        <a:xfrm>
          <a:off x="4105275" y="14868525"/>
          <a:ext cx="4410075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5467350</xdr:colOff>
      <xdr:row>96</xdr:row>
      <xdr:rowOff>19050</xdr:rowOff>
    </xdr:from>
    <xdr:to>
      <xdr:col>5</xdr:col>
      <xdr:colOff>647701</xdr:colOff>
      <xdr:row>102</xdr:row>
      <xdr:rowOff>76200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7E2CAE0-3E36-4099-9A98-12714FE5F7B7}"/>
            </a:ext>
          </a:extLst>
        </xdr:cNvPr>
        <xdr:cNvSpPr txBox="1"/>
      </xdr:nvSpPr>
      <xdr:spPr>
        <a:xfrm>
          <a:off x="6991350" y="14868525"/>
          <a:ext cx="4048126" cy="12573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(Ver mi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0</xdr:colOff>
      <xdr:row>96</xdr:row>
      <xdr:rowOff>19050</xdr:rowOff>
    </xdr:from>
    <xdr:to>
      <xdr:col>2</xdr:col>
      <xdr:colOff>2924175</xdr:colOff>
      <xdr:row>99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0B55BE6-7F59-4A49-9484-7F763A94CD0F}"/>
            </a:ext>
          </a:extLst>
        </xdr:cNvPr>
        <xdr:cNvSpPr txBox="1"/>
      </xdr:nvSpPr>
      <xdr:spPr>
        <a:xfrm>
          <a:off x="1524000" y="17945100"/>
          <a:ext cx="2924175" cy="5810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352426</xdr:colOff>
      <xdr:row>0</xdr:row>
      <xdr:rowOff>114301</xdr:rowOff>
    </xdr:from>
    <xdr:to>
      <xdr:col>4</xdr:col>
      <xdr:colOff>1104901</xdr:colOff>
      <xdr:row>4</xdr:row>
      <xdr:rowOff>19051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568A87-57AF-401B-A29A-1C5AF5D847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1" y="114301"/>
          <a:ext cx="21717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01%20Separado\2019\ESTADO%20E%20C%20S%20%20F%20Y%20E%20F%20E%20%20SEPARADO%20BAJO%20NIIF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8546464078519.21</v>
          </cell>
          <cell r="E7">
            <v>8421020427618.8604</v>
          </cell>
          <cell r="F7">
            <v>6845960081581.3604</v>
          </cell>
          <cell r="G7">
            <v>8546464078519.21</v>
          </cell>
          <cell r="H7">
            <v>8421020427618.8604</v>
          </cell>
        </row>
        <row r="8">
          <cell r="B8">
            <v>110000</v>
          </cell>
          <cell r="C8" t="str">
            <v xml:space="preserve">EFECTIVO </v>
          </cell>
          <cell r="D8">
            <v>57059732600.389999</v>
          </cell>
          <cell r="E8">
            <v>122547166983.10001</v>
          </cell>
          <cell r="F8">
            <v>131576841855.37</v>
          </cell>
          <cell r="G8">
            <v>57059732600.389999</v>
          </cell>
          <cell r="H8">
            <v>122547166983.10001</v>
          </cell>
        </row>
        <row r="9">
          <cell r="B9">
            <v>110500</v>
          </cell>
          <cell r="C9" t="str">
            <v>CAJA</v>
          </cell>
          <cell r="D9">
            <v>6906232</v>
          </cell>
          <cell r="E9">
            <v>6812484</v>
          </cell>
          <cell r="F9">
            <v>6725434</v>
          </cell>
          <cell r="G9">
            <v>6906232</v>
          </cell>
          <cell r="H9">
            <v>6812484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6906232</v>
          </cell>
          <cell r="E13">
            <v>6812484</v>
          </cell>
          <cell r="F13">
            <v>6725434</v>
          </cell>
          <cell r="G13">
            <v>6906232</v>
          </cell>
          <cell r="H13">
            <v>6812484</v>
          </cell>
        </row>
        <row r="14">
          <cell r="B14">
            <v>111000</v>
          </cell>
          <cell r="C14" t="str">
            <v>BANCO DE LA REPÚBLICA</v>
          </cell>
          <cell r="D14">
            <v>29913768895.52</v>
          </cell>
          <cell r="E14">
            <v>17126387876.59</v>
          </cell>
          <cell r="F14">
            <v>18217671834.68</v>
          </cell>
          <cell r="G14">
            <v>29913768895.52</v>
          </cell>
          <cell r="H14">
            <v>17126387876.59</v>
          </cell>
        </row>
        <row r="15">
          <cell r="B15">
            <v>111005</v>
          </cell>
          <cell r="C15" t="str">
            <v>CUENTA CORRIENTE BANCARIA</v>
          </cell>
          <cell r="D15">
            <v>29913768895.52</v>
          </cell>
          <cell r="E15">
            <v>17126387876.59</v>
          </cell>
          <cell r="F15">
            <v>18217671834.68</v>
          </cell>
          <cell r="G15">
            <v>29913768895.52</v>
          </cell>
          <cell r="H15">
            <v>17126387876.59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27139057472.869999</v>
          </cell>
          <cell r="E19">
            <v>105413966622.50999</v>
          </cell>
          <cell r="F19">
            <v>113352444586.69</v>
          </cell>
          <cell r="G19">
            <v>27139057472.869999</v>
          </cell>
          <cell r="H19">
            <v>105413966622.50999</v>
          </cell>
        </row>
        <row r="20">
          <cell r="B20">
            <v>111505</v>
          </cell>
          <cell r="C20" t="str">
            <v>BANCOS NACIONALES</v>
          </cell>
          <cell r="D20">
            <v>10788535251.790001</v>
          </cell>
          <cell r="E20">
            <v>97687680667.910004</v>
          </cell>
          <cell r="F20">
            <v>106008657809.49001</v>
          </cell>
          <cell r="G20">
            <v>10788535251.790001</v>
          </cell>
          <cell r="H20">
            <v>97687680667.910004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7529660323.3100004</v>
          </cell>
          <cell r="E22">
            <v>7726285954.6000004</v>
          </cell>
          <cell r="F22">
            <v>7343786777.1999998</v>
          </cell>
          <cell r="G22">
            <v>7529660323.3100004</v>
          </cell>
          <cell r="H22">
            <v>7726285954.6000004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8820861897.7700005</v>
          </cell>
          <cell r="E25">
            <v>0</v>
          </cell>
          <cell r="F25">
            <v>0</v>
          </cell>
          <cell r="G25">
            <v>8820861897.7700005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113156866481.28999</v>
          </cell>
          <cell r="E33">
            <v>232420906673.34</v>
          </cell>
          <cell r="F33">
            <v>21417337675.279999</v>
          </cell>
          <cell r="G33">
            <v>113156866481.28999</v>
          </cell>
          <cell r="H33">
            <v>232420906673.34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113156866481.28999</v>
          </cell>
          <cell r="E39">
            <v>232420906673.34</v>
          </cell>
          <cell r="F39">
            <v>21417337675.279999</v>
          </cell>
          <cell r="G39">
            <v>113156866481.28999</v>
          </cell>
          <cell r="H39">
            <v>232420906673.34</v>
          </cell>
        </row>
        <row r="40">
          <cell r="B40">
            <v>121005</v>
          </cell>
          <cell r="C40" t="str">
            <v>BANCOS</v>
          </cell>
          <cell r="D40">
            <v>22942273998</v>
          </cell>
          <cell r="E40">
            <v>151154137654.17001</v>
          </cell>
          <cell r="F40">
            <v>16414826564.16</v>
          </cell>
          <cell r="G40">
            <v>22942273998</v>
          </cell>
          <cell r="H40">
            <v>151154137654.17001</v>
          </cell>
        </row>
        <row r="41">
          <cell r="B41">
            <v>121010</v>
          </cell>
          <cell r="C41" t="str">
            <v>CORPORACIONES FINANCIERAS</v>
          </cell>
          <cell r="D41">
            <v>5001141944.4399996</v>
          </cell>
          <cell r="E41">
            <v>0</v>
          </cell>
          <cell r="F41">
            <v>5002511111.1199999</v>
          </cell>
          <cell r="G41">
            <v>5001141944.4399996</v>
          </cell>
          <cell r="H41">
            <v>0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85213450538.850006</v>
          </cell>
          <cell r="E47">
            <v>81266769019.169998</v>
          </cell>
          <cell r="F47">
            <v>0</v>
          </cell>
          <cell r="G47">
            <v>85213450538.850006</v>
          </cell>
          <cell r="H47">
            <v>81266769019.169998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1626260288112.6101</v>
          </cell>
          <cell r="E72">
            <v>1515018117259.46</v>
          </cell>
          <cell r="F72">
            <v>1227632539322.22</v>
          </cell>
          <cell r="G72">
            <v>1626260288112.6101</v>
          </cell>
          <cell r="H72">
            <v>1515018117259.46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585182120000</v>
          </cell>
          <cell r="E73">
            <v>624343624573.93994</v>
          </cell>
          <cell r="F73">
            <v>413231260100</v>
          </cell>
          <cell r="G73">
            <v>585182120000</v>
          </cell>
          <cell r="H73">
            <v>624343624573.93994</v>
          </cell>
        </row>
        <row r="74">
          <cell r="B74">
            <v>130105</v>
          </cell>
          <cell r="C74" t="str">
            <v>TÍTULOS DE TESORERÍA –TES</v>
          </cell>
          <cell r="D74">
            <v>574906370000</v>
          </cell>
          <cell r="E74">
            <v>594418287653.93994</v>
          </cell>
          <cell r="F74">
            <v>382678890000</v>
          </cell>
          <cell r="G74">
            <v>574906370000</v>
          </cell>
          <cell r="H74">
            <v>594418287653.93994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10275750000</v>
          </cell>
          <cell r="E76">
            <v>29925336920</v>
          </cell>
          <cell r="F76">
            <v>30552370100</v>
          </cell>
          <cell r="G76">
            <v>10275750000</v>
          </cell>
          <cell r="H76">
            <v>29925336920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175078189500.42001</v>
          </cell>
          <cell r="E86">
            <v>139573133709.04001</v>
          </cell>
          <cell r="F86">
            <v>140706973933.69</v>
          </cell>
          <cell r="G86">
            <v>175078189500.42001</v>
          </cell>
          <cell r="H86">
            <v>139573133709.04001</v>
          </cell>
        </row>
        <row r="87">
          <cell r="B87">
            <v>130405</v>
          </cell>
          <cell r="C87" t="str">
            <v>EMISORES NACIONALES</v>
          </cell>
          <cell r="D87">
            <v>110105762772.71001</v>
          </cell>
          <cell r="E87">
            <v>90373567827.169998</v>
          </cell>
          <cell r="F87">
            <v>86053021308.009995</v>
          </cell>
          <cell r="G87">
            <v>110105762772.71001</v>
          </cell>
          <cell r="H87">
            <v>90373567827.169998</v>
          </cell>
        </row>
        <row r="88">
          <cell r="B88">
            <v>130410</v>
          </cell>
          <cell r="C88" t="str">
            <v>EMISORES EXTRANJEROS</v>
          </cell>
          <cell r="D88">
            <v>64972426727.709999</v>
          </cell>
          <cell r="E88">
            <v>49199565881.870003</v>
          </cell>
          <cell r="F88">
            <v>54653952625.68</v>
          </cell>
          <cell r="G88">
            <v>64972426727.709999</v>
          </cell>
          <cell r="H88">
            <v>49199565881.870003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16347300000</v>
          </cell>
          <cell r="E89">
            <v>0</v>
          </cell>
          <cell r="F89">
            <v>0</v>
          </cell>
          <cell r="G89">
            <v>16347300000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16347300000</v>
          </cell>
          <cell r="E90">
            <v>0</v>
          </cell>
          <cell r="F90">
            <v>0</v>
          </cell>
          <cell r="G90">
            <v>16347300000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118533296315.34</v>
          </cell>
          <cell r="E129">
            <v>112305586112.27</v>
          </cell>
          <cell r="F129">
            <v>105992046122.55</v>
          </cell>
          <cell r="G129">
            <v>118533296315.34</v>
          </cell>
          <cell r="H129">
            <v>112305586112.27</v>
          </cell>
        </row>
        <row r="130">
          <cell r="B130">
            <v>131505</v>
          </cell>
          <cell r="C130" t="str">
            <v>SUBSIDIARIAS Y FILIALES NACIONALES</v>
          </cell>
          <cell r="D130">
            <v>118533296315.34</v>
          </cell>
          <cell r="E130">
            <v>112305586112.27</v>
          </cell>
          <cell r="F130">
            <v>105992046122.55</v>
          </cell>
          <cell r="G130">
            <v>118533296315.34</v>
          </cell>
          <cell r="H130">
            <v>112305586112.27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142968934371.70999</v>
          </cell>
          <cell r="E132">
            <v>115396652974.28</v>
          </cell>
          <cell r="F132">
            <v>119929601372.52</v>
          </cell>
          <cell r="G132">
            <v>142968934371.70999</v>
          </cell>
          <cell r="H132">
            <v>115396652974.28</v>
          </cell>
        </row>
        <row r="133">
          <cell r="B133">
            <v>131605</v>
          </cell>
          <cell r="C133" t="str">
            <v>ASOCIADAS NACIONALES</v>
          </cell>
          <cell r="D133">
            <v>142968934371.70999</v>
          </cell>
          <cell r="E133">
            <v>115396652974.28</v>
          </cell>
          <cell r="F133">
            <v>119929601372.52</v>
          </cell>
          <cell r="G133">
            <v>142968934371.70999</v>
          </cell>
          <cell r="H133">
            <v>115396652974.28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375377277207.44</v>
          </cell>
          <cell r="E135">
            <v>304728291552.91998</v>
          </cell>
          <cell r="F135">
            <v>363388622147.20001</v>
          </cell>
          <cell r="G135">
            <v>375377277207.44</v>
          </cell>
          <cell r="H135">
            <v>304728291552.91998</v>
          </cell>
        </row>
        <row r="136">
          <cell r="B136">
            <v>131705</v>
          </cell>
          <cell r="C136" t="str">
            <v>TÍTULOS DE TESORERÍA –TES</v>
          </cell>
          <cell r="D136">
            <v>375377277207.44</v>
          </cell>
          <cell r="E136">
            <v>304728291552.91998</v>
          </cell>
          <cell r="F136">
            <v>363388622147.20001</v>
          </cell>
          <cell r="G136">
            <v>375377277207.44</v>
          </cell>
          <cell r="H136">
            <v>304728291552.91998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12210500000</v>
          </cell>
          <cell r="F147">
            <v>0</v>
          </cell>
          <cell r="G147">
            <v>0</v>
          </cell>
          <cell r="H147">
            <v>12210500000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12210500000</v>
          </cell>
          <cell r="F148">
            <v>0</v>
          </cell>
          <cell r="G148">
            <v>0</v>
          </cell>
          <cell r="H148">
            <v>12210500000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157084405000</v>
          </cell>
          <cell r="E152">
            <v>87097949317</v>
          </cell>
          <cell r="F152">
            <v>66338197500</v>
          </cell>
          <cell r="G152">
            <v>157084405000</v>
          </cell>
          <cell r="H152">
            <v>87097949317</v>
          </cell>
        </row>
        <row r="153">
          <cell r="B153">
            <v>132205</v>
          </cell>
          <cell r="C153" t="str">
            <v>TÍTULOS DE TESORERÍA –TES</v>
          </cell>
          <cell r="D153">
            <v>157084405000</v>
          </cell>
          <cell r="E153">
            <v>87097949317</v>
          </cell>
          <cell r="F153">
            <v>66338197500</v>
          </cell>
          <cell r="G153">
            <v>157084405000</v>
          </cell>
          <cell r="H153">
            <v>87097949317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55688765717.699997</v>
          </cell>
          <cell r="E179">
            <v>122187073350.7</v>
          </cell>
          <cell r="F179">
            <v>20755930737.700001</v>
          </cell>
          <cell r="G179">
            <v>55688765717.699997</v>
          </cell>
          <cell r="H179">
            <v>122187073350.7</v>
          </cell>
        </row>
        <row r="180">
          <cell r="B180">
            <v>135205</v>
          </cell>
          <cell r="C180" t="str">
            <v>DE MONEDAS (PESO/DÓLAR)</v>
          </cell>
          <cell r="D180">
            <v>55688765717.699997</v>
          </cell>
          <cell r="E180">
            <v>122187073350.7</v>
          </cell>
          <cell r="F180">
            <v>20755930737.700001</v>
          </cell>
          <cell r="G180">
            <v>55688765717.699997</v>
          </cell>
          <cell r="H180">
            <v>122187073350.7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0</v>
          </cell>
          <cell r="E257">
            <v>2824694330.6900001</v>
          </cell>
          <cell r="F257">
            <v>2710092591.4400001</v>
          </cell>
          <cell r="G257">
            <v>0</v>
          </cell>
          <cell r="H257">
            <v>2824694330.6900001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6539695055562.1699</v>
          </cell>
          <cell r="E258">
            <v>6349803341728.9902</v>
          </cell>
          <cell r="F258">
            <v>5369406456816.0996</v>
          </cell>
          <cell r="G258">
            <v>6539695055562.1699</v>
          </cell>
          <cell r="H258">
            <v>6349803341728.9902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5363601169.5100002</v>
          </cell>
          <cell r="E265">
            <v>4922052700.3599997</v>
          </cell>
          <cell r="F265">
            <v>4797431825.2600002</v>
          </cell>
          <cell r="G265">
            <v>5363601169.5100002</v>
          </cell>
          <cell r="H265">
            <v>4922052700.3599997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5142395427.0900002</v>
          </cell>
          <cell r="E266">
            <v>4695923895.5500002</v>
          </cell>
          <cell r="F266">
            <v>4544545354.6000004</v>
          </cell>
          <cell r="G266">
            <v>5142395427.0900002</v>
          </cell>
          <cell r="H266">
            <v>4695923895.5500002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74492042.530000001</v>
          </cell>
          <cell r="E268">
            <v>99391194.200000003</v>
          </cell>
          <cell r="F268">
            <v>252886470.66</v>
          </cell>
          <cell r="G268">
            <v>74492042.530000001</v>
          </cell>
          <cell r="H268">
            <v>99391194.200000003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146713699.88999999</v>
          </cell>
          <cell r="E270">
            <v>126737610.61</v>
          </cell>
          <cell r="F270">
            <v>0</v>
          </cell>
          <cell r="G270">
            <v>146713699.88999999</v>
          </cell>
          <cell r="H270">
            <v>126737610.61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172864816.12</v>
          </cell>
          <cell r="E282">
            <v>201803860.77000001</v>
          </cell>
          <cell r="F282">
            <v>242106012.47999999</v>
          </cell>
          <cell r="G282">
            <v>172864816.12</v>
          </cell>
          <cell r="H282">
            <v>201803860.77000001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131259278.37</v>
          </cell>
          <cell r="E283">
            <v>159501816.22</v>
          </cell>
          <cell r="F283">
            <v>168208886.87</v>
          </cell>
          <cell r="G283">
            <v>131259278.37</v>
          </cell>
          <cell r="H283">
            <v>159501816.22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0</v>
          </cell>
          <cell r="F284">
            <v>57331537.119999997</v>
          </cell>
          <cell r="G284">
            <v>0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0</v>
          </cell>
          <cell r="E285">
            <v>953696.43</v>
          </cell>
          <cell r="F285">
            <v>16565588.49</v>
          </cell>
          <cell r="G285">
            <v>0</v>
          </cell>
          <cell r="H285">
            <v>953696.43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41605537.75</v>
          </cell>
          <cell r="E286">
            <v>41348348.119999997</v>
          </cell>
          <cell r="F286">
            <v>0</v>
          </cell>
          <cell r="G286">
            <v>41605537.75</v>
          </cell>
          <cell r="H286">
            <v>41348348.119999997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6680771007905.3398</v>
          </cell>
          <cell r="E288">
            <v>6503684477826.8799</v>
          </cell>
          <cell r="F288">
            <v>5563597313646.4902</v>
          </cell>
          <cell r="G288">
            <v>6680771007905.3398</v>
          </cell>
          <cell r="H288">
            <v>6503684477826.8799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6638659937733.7402</v>
          </cell>
          <cell r="E289">
            <v>6461050578805.8496</v>
          </cell>
          <cell r="F289">
            <v>5507588199323.7998</v>
          </cell>
          <cell r="G289">
            <v>6638659937733.7402</v>
          </cell>
          <cell r="H289">
            <v>6461050578805.8496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3515802087.02</v>
          </cell>
          <cell r="E290">
            <v>5364572900.5600004</v>
          </cell>
          <cell r="F290">
            <v>9104416207.1200008</v>
          </cell>
          <cell r="G290">
            <v>3515802087.02</v>
          </cell>
          <cell r="H290">
            <v>5364572900.5600004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1190324575</v>
          </cell>
          <cell r="E291">
            <v>819287222.58000004</v>
          </cell>
          <cell r="F291">
            <v>2890409093.04</v>
          </cell>
          <cell r="G291">
            <v>1190324575</v>
          </cell>
          <cell r="H291">
            <v>819287222.58000004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4369682145.2799997</v>
          </cell>
          <cell r="E292">
            <v>5105442279.5900002</v>
          </cell>
          <cell r="F292">
            <v>19324822925.93</v>
          </cell>
          <cell r="G292">
            <v>4369682145.2799997</v>
          </cell>
          <cell r="H292">
            <v>5105442279.5900002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33035261364.299999</v>
          </cell>
          <cell r="E293">
            <v>31344596618.299999</v>
          </cell>
          <cell r="F293">
            <v>24689466096.599998</v>
          </cell>
          <cell r="G293">
            <v>33035261364.299999</v>
          </cell>
          <cell r="H293">
            <v>31344596618.299999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13175752804.35</v>
          </cell>
          <cell r="E301">
            <v>14541931644.52</v>
          </cell>
          <cell r="F301">
            <v>14024126353.73</v>
          </cell>
          <cell r="G301">
            <v>13175752804.35</v>
          </cell>
          <cell r="H301">
            <v>14541931644.52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11821447541.75</v>
          </cell>
          <cell r="E302">
            <v>13219808640.09</v>
          </cell>
          <cell r="F302">
            <v>12967400748.280001</v>
          </cell>
          <cell r="G302">
            <v>11821447541.75</v>
          </cell>
          <cell r="H302">
            <v>13219808640.09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1354305262.5999999</v>
          </cell>
          <cell r="E312">
            <v>1322123004.4300001</v>
          </cell>
          <cell r="F312">
            <v>1056725605.45</v>
          </cell>
          <cell r="G312">
            <v>1354305262.5999999</v>
          </cell>
          <cell r="H312">
            <v>1322123004.4300001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32215068343.41</v>
          </cell>
          <cell r="E329">
            <v>39841474583.260002</v>
          </cell>
          <cell r="F329">
            <v>48148145416.559998</v>
          </cell>
          <cell r="G329">
            <v>32215068343.41</v>
          </cell>
          <cell r="H329">
            <v>39841474583.260002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1752311.42</v>
          </cell>
          <cell r="E330">
            <v>2233124.31</v>
          </cell>
          <cell r="F330">
            <v>7553541.9100000001</v>
          </cell>
          <cell r="G330">
            <v>1752311.42</v>
          </cell>
          <cell r="H330">
            <v>2233124.31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32213316031.990002</v>
          </cell>
          <cell r="E331">
            <v>39839241458.949997</v>
          </cell>
          <cell r="F331">
            <v>48140591874.650002</v>
          </cell>
          <cell r="G331">
            <v>32213316031.990002</v>
          </cell>
          <cell r="H331">
            <v>39839241458.949997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146147021.86000001</v>
          </cell>
          <cell r="E332">
            <v>159503402.71000001</v>
          </cell>
          <cell r="F332">
            <v>151947718.66</v>
          </cell>
          <cell r="G332">
            <v>146147021.86000001</v>
          </cell>
          <cell r="H332">
            <v>159503402.71000001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118214475.43000001</v>
          </cell>
          <cell r="E333">
            <v>132198086.37</v>
          </cell>
          <cell r="F333">
            <v>129674007.48</v>
          </cell>
          <cell r="G333">
            <v>118214475.43000001</v>
          </cell>
          <cell r="H333">
            <v>132198086.37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27932546.43</v>
          </cell>
          <cell r="E343">
            <v>27305316.34</v>
          </cell>
          <cell r="F343">
            <v>22273711.18</v>
          </cell>
          <cell r="G343">
            <v>27932546.43</v>
          </cell>
          <cell r="H343">
            <v>27305316.34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68479069.620000005</v>
          </cell>
          <cell r="E348">
            <v>62813518.189999998</v>
          </cell>
          <cell r="F348">
            <v>53537820.590000004</v>
          </cell>
          <cell r="G348">
            <v>68479069.620000005</v>
          </cell>
          <cell r="H348">
            <v>62813518.189999998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51423954.270000003</v>
          </cell>
          <cell r="E349">
            <v>46959238.920000002</v>
          </cell>
          <cell r="F349">
            <v>45445453.520000003</v>
          </cell>
          <cell r="G349">
            <v>51423954.270000003</v>
          </cell>
          <cell r="H349">
            <v>46959238.920000002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2383745.36</v>
          </cell>
          <cell r="E351">
            <v>3180518.21</v>
          </cell>
          <cell r="F351">
            <v>8092367.0700000003</v>
          </cell>
          <cell r="G351">
            <v>2383745.36</v>
          </cell>
          <cell r="H351">
            <v>3180518.21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14671369.99</v>
          </cell>
          <cell r="E353">
            <v>12673761.060000001</v>
          </cell>
          <cell r="F353">
            <v>0</v>
          </cell>
          <cell r="G353">
            <v>14671369.99</v>
          </cell>
          <cell r="H353">
            <v>12673761.060000001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42560448.990000002</v>
          </cell>
          <cell r="E359">
            <v>42711907.280000001</v>
          </cell>
          <cell r="F359">
            <v>9389363.3499999996</v>
          </cell>
          <cell r="G359">
            <v>42560448.990000002</v>
          </cell>
          <cell r="H359">
            <v>42711907.280000001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954911.24</v>
          </cell>
          <cell r="E360">
            <v>1262276.6000000001</v>
          </cell>
          <cell r="F360">
            <v>1943299.94</v>
          </cell>
          <cell r="G360">
            <v>954911.24</v>
          </cell>
          <cell r="H360">
            <v>1262276.6000000001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0</v>
          </cell>
          <cell r="F361">
            <v>5452229.1799999997</v>
          </cell>
          <cell r="G361">
            <v>0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0</v>
          </cell>
          <cell r="E362">
            <v>101282.56</v>
          </cell>
          <cell r="F362">
            <v>1993834.23</v>
          </cell>
          <cell r="G362">
            <v>0</v>
          </cell>
          <cell r="H362">
            <v>101282.56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41605537.75</v>
          </cell>
          <cell r="E363">
            <v>41348348.119999997</v>
          </cell>
          <cell r="F363">
            <v>0</v>
          </cell>
          <cell r="G363">
            <v>41605537.75</v>
          </cell>
          <cell r="H363">
            <v>41348348.119999997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127144065762.16</v>
          </cell>
          <cell r="E372">
            <v>133259002278.7</v>
          </cell>
          <cell r="F372">
            <v>164713852376.95999</v>
          </cell>
          <cell r="G372">
            <v>127144065762.16</v>
          </cell>
          <cell r="H372">
            <v>133259002278.7</v>
          </cell>
        </row>
        <row r="373">
          <cell r="B373">
            <v>149505</v>
          </cell>
          <cell r="C373" t="str">
            <v>CATEGORÍA A - CRÉDITO NORMAL</v>
          </cell>
          <cell r="D373">
            <v>90382122901.190002</v>
          </cell>
          <cell r="E373">
            <v>97684035142.830002</v>
          </cell>
          <cell r="F373">
            <v>121565626843.60001</v>
          </cell>
          <cell r="G373">
            <v>90382122901.190002</v>
          </cell>
          <cell r="H373">
            <v>97684035142.830002</v>
          </cell>
        </row>
        <row r="374">
          <cell r="B374">
            <v>149510</v>
          </cell>
          <cell r="C374" t="str">
            <v>CATEGORÍA B - CRÉDITO ACEPTABLE</v>
          </cell>
          <cell r="D374">
            <v>104958873.16</v>
          </cell>
          <cell r="E374">
            <v>276536896.63</v>
          </cell>
          <cell r="F374">
            <v>377260456.58999997</v>
          </cell>
          <cell r="G374">
            <v>104958873.16</v>
          </cell>
          <cell r="H374">
            <v>276536896.63</v>
          </cell>
        </row>
        <row r="375">
          <cell r="B375">
            <v>149515</v>
          </cell>
          <cell r="C375" t="str">
            <v>CATEGORÍA C - CRÉDITO APRECIABLE</v>
          </cell>
          <cell r="D375">
            <v>124863677.01000001</v>
          </cell>
          <cell r="E375">
            <v>54786546.770000003</v>
          </cell>
          <cell r="F375">
            <v>214611278.41</v>
          </cell>
          <cell r="G375">
            <v>124863677.01000001</v>
          </cell>
          <cell r="H375">
            <v>54786546.770000003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3572774130.5500002</v>
          </cell>
          <cell r="E376">
            <v>3899047074.1700001</v>
          </cell>
          <cell r="F376">
            <v>17866887701.759998</v>
          </cell>
          <cell r="G376">
            <v>3572774130.5500002</v>
          </cell>
          <cell r="H376">
            <v>3899047074.1700001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32959346180.25</v>
          </cell>
          <cell r="E377">
            <v>31344596618.299999</v>
          </cell>
          <cell r="F377">
            <v>24689466096.599998</v>
          </cell>
          <cell r="G377">
            <v>32959346180.25</v>
          </cell>
          <cell r="H377">
            <v>31344596618.299999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171850487.11000001</v>
          </cell>
          <cell r="E384">
            <v>181418613.40000001</v>
          </cell>
          <cell r="F384">
            <v>177648325.74000001</v>
          </cell>
          <cell r="G384">
            <v>171850487.11000001</v>
          </cell>
          <cell r="H384">
            <v>181418613.40000001</v>
          </cell>
        </row>
        <row r="385">
          <cell r="B385">
            <v>149805</v>
          </cell>
          <cell r="C385" t="str">
            <v>VIVIENDA Y LEASING HABITACIONAL</v>
          </cell>
          <cell r="D385">
            <v>171850487.11000001</v>
          </cell>
          <cell r="E385">
            <v>181418613.40000001</v>
          </cell>
          <cell r="F385">
            <v>177648325.74000001</v>
          </cell>
          <cell r="G385">
            <v>171850487.11000001</v>
          </cell>
          <cell r="H385">
            <v>181418613.40000001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81173226296.149994</v>
          </cell>
          <cell r="E448">
            <v>106399380838.19</v>
          </cell>
          <cell r="F448">
            <v>41352111437.620003</v>
          </cell>
          <cell r="G448">
            <v>81173226296.149994</v>
          </cell>
          <cell r="H448">
            <v>106399380838.19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38277621900.790001</v>
          </cell>
          <cell r="E455">
            <v>37592080002.330002</v>
          </cell>
          <cell r="F455">
            <v>35204449067.199997</v>
          </cell>
          <cell r="G455">
            <v>38277621900.790001</v>
          </cell>
          <cell r="H455">
            <v>37592080002.330002</v>
          </cell>
        </row>
        <row r="456">
          <cell r="B456">
            <v>160510</v>
          </cell>
          <cell r="C456" t="str">
            <v>CATEGORÍA A RIESGO NORMAL, VIVIENDA</v>
          </cell>
          <cell r="D456">
            <v>11807403.060000001</v>
          </cell>
          <cell r="E456">
            <v>7864630.3600000003</v>
          </cell>
          <cell r="F456">
            <v>7037349.1399999997</v>
          </cell>
          <cell r="G456">
            <v>11807403.060000001</v>
          </cell>
          <cell r="H456">
            <v>7864630.3600000003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730774.74</v>
          </cell>
          <cell r="E457">
            <v>179732</v>
          </cell>
          <cell r="F457">
            <v>641456.05000000005</v>
          </cell>
          <cell r="G457">
            <v>730774.74</v>
          </cell>
          <cell r="H457">
            <v>179732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235410.99</v>
          </cell>
          <cell r="E461">
            <v>153722.53</v>
          </cell>
          <cell r="F461">
            <v>227128.69</v>
          </cell>
          <cell r="G461">
            <v>235410.99</v>
          </cell>
          <cell r="H461">
            <v>153722.53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0</v>
          </cell>
          <cell r="F462">
            <v>57983.32</v>
          </cell>
          <cell r="G462">
            <v>0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0</v>
          </cell>
          <cell r="F463">
            <v>20567.009999999998</v>
          </cell>
          <cell r="G463">
            <v>0</v>
          </cell>
          <cell r="H463">
            <v>0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0</v>
          </cell>
          <cell r="E464">
            <v>44805.57</v>
          </cell>
          <cell r="F464">
            <v>0</v>
          </cell>
          <cell r="G464">
            <v>0</v>
          </cell>
          <cell r="H464">
            <v>44805.57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37250363508.650002</v>
          </cell>
          <cell r="E471">
            <v>36542263177.480003</v>
          </cell>
          <cell r="F471">
            <v>33916660575.810001</v>
          </cell>
          <cell r="G471">
            <v>37250363508.650002</v>
          </cell>
          <cell r="H471">
            <v>36542263177.480003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3328334.04</v>
          </cell>
          <cell r="E472">
            <v>19946160.149999999</v>
          </cell>
          <cell r="F472">
            <v>108183177.95999999</v>
          </cell>
          <cell r="G472">
            <v>3328334.04</v>
          </cell>
          <cell r="H472">
            <v>19946160.149999999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12322131.460000001</v>
          </cell>
          <cell r="E473">
            <v>13081656.68</v>
          </cell>
          <cell r="F473">
            <v>8296629.0199999996</v>
          </cell>
          <cell r="G473">
            <v>12322131.460000001</v>
          </cell>
          <cell r="H473">
            <v>13081656.68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48773058.68</v>
          </cell>
          <cell r="E474">
            <v>36658536.850000001</v>
          </cell>
          <cell r="F474">
            <v>855615915.07000005</v>
          </cell>
          <cell r="G474">
            <v>48773058.68</v>
          </cell>
          <cell r="H474">
            <v>36658536.850000001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912983537.41999996</v>
          </cell>
          <cell r="E475">
            <v>932347460.73000002</v>
          </cell>
          <cell r="F475">
            <v>266897824.40000001</v>
          </cell>
          <cell r="G475">
            <v>912983537.41999996</v>
          </cell>
          <cell r="H475">
            <v>932347460.73000002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37077741.75</v>
          </cell>
          <cell r="E479">
            <v>39540119.979999997</v>
          </cell>
          <cell r="F479">
            <v>40810460.729999997</v>
          </cell>
          <cell r="G479">
            <v>37077741.75</v>
          </cell>
          <cell r="H479">
            <v>39540119.979999997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368176527.35000002</v>
          </cell>
          <cell r="E482">
            <v>300662918.52999997</v>
          </cell>
          <cell r="F482">
            <v>638205096.94000006</v>
          </cell>
          <cell r="G482">
            <v>368176527.35000002</v>
          </cell>
          <cell r="H482">
            <v>300662918.52999997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5349978.29</v>
          </cell>
          <cell r="E498">
            <v>6872255.3200000003</v>
          </cell>
          <cell r="F498">
            <v>10782881.810000001</v>
          </cell>
          <cell r="G498">
            <v>5349978.29</v>
          </cell>
          <cell r="H498">
            <v>6872255.3200000003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5254392.62</v>
          </cell>
          <cell r="E499">
            <v>25669598.66</v>
          </cell>
          <cell r="F499">
            <v>47804894.170000002</v>
          </cell>
          <cell r="G499">
            <v>5254392.62</v>
          </cell>
          <cell r="H499">
            <v>25669598.66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0</v>
          </cell>
          <cell r="E500">
            <v>0</v>
          </cell>
          <cell r="F500">
            <v>32327032.879999999</v>
          </cell>
          <cell r="G500">
            <v>0</v>
          </cell>
          <cell r="H500">
            <v>0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159384152.18000001</v>
          </cell>
          <cell r="E501">
            <v>69933060.290000007</v>
          </cell>
          <cell r="F501">
            <v>253656804.81999999</v>
          </cell>
          <cell r="G501">
            <v>159384152.18000001</v>
          </cell>
          <cell r="H501">
            <v>69933060.290000007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198188004.25999999</v>
          </cell>
          <cell r="E502">
            <v>198188004.25999999</v>
          </cell>
          <cell r="F502">
            <v>293633483.25999999</v>
          </cell>
          <cell r="G502">
            <v>198188004.25999999</v>
          </cell>
          <cell r="H502">
            <v>198188004.25999999</v>
          </cell>
        </row>
        <row r="503">
          <cell r="B503">
            <v>160900</v>
          </cell>
          <cell r="C503" t="str">
            <v>DIVIDENDOS Y PARTICIPACIONES</v>
          </cell>
          <cell r="D503">
            <v>161.61000000000001</v>
          </cell>
          <cell r="E503">
            <v>0</v>
          </cell>
          <cell r="F503">
            <v>0</v>
          </cell>
          <cell r="G503">
            <v>161.61000000000001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161.61000000000001</v>
          </cell>
          <cell r="E504">
            <v>0</v>
          </cell>
          <cell r="F504">
            <v>0</v>
          </cell>
          <cell r="G504">
            <v>161.61000000000001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21178976.420000002</v>
          </cell>
          <cell r="E506">
            <v>226445410.47</v>
          </cell>
          <cell r="F506">
            <v>26002851.91</v>
          </cell>
          <cell r="G506">
            <v>21178976.420000002</v>
          </cell>
          <cell r="H506">
            <v>226445410.47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20395319.579999998</v>
          </cell>
          <cell r="E508">
            <v>223498993.19999999</v>
          </cell>
          <cell r="F508">
            <v>26002851.91</v>
          </cell>
          <cell r="G508">
            <v>20395319.579999998</v>
          </cell>
          <cell r="H508">
            <v>223498993.19999999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2946417.27</v>
          </cell>
          <cell r="F510">
            <v>0</v>
          </cell>
          <cell r="G510">
            <v>0</v>
          </cell>
          <cell r="H510">
            <v>2946417.27</v>
          </cell>
        </row>
        <row r="511">
          <cell r="B511">
            <v>161025</v>
          </cell>
          <cell r="C511" t="str">
            <v>SERVICIOS BANCARIOS</v>
          </cell>
          <cell r="D511">
            <v>783656.84</v>
          </cell>
          <cell r="E511">
            <v>0</v>
          </cell>
          <cell r="F511">
            <v>0</v>
          </cell>
          <cell r="G511">
            <v>783656.84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7957600</v>
          </cell>
          <cell r="E564">
            <v>1360958515</v>
          </cell>
          <cell r="F564">
            <v>282758337.60000002</v>
          </cell>
          <cell r="G564">
            <v>7957600</v>
          </cell>
          <cell r="H564">
            <v>1360958515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0</v>
          </cell>
          <cell r="E567">
            <v>1353000915</v>
          </cell>
          <cell r="F567">
            <v>274800737.60000002</v>
          </cell>
          <cell r="G567">
            <v>0</v>
          </cell>
          <cell r="H567">
            <v>1353000915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15815477640</v>
          </cell>
          <cell r="E613">
            <v>47531126500</v>
          </cell>
          <cell r="F613">
            <v>507280000</v>
          </cell>
          <cell r="G613">
            <v>15815477640</v>
          </cell>
          <cell r="H613">
            <v>47531126500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15815477640</v>
          </cell>
          <cell r="E618">
            <v>47531126500</v>
          </cell>
          <cell r="F618">
            <v>507280000</v>
          </cell>
          <cell r="G618">
            <v>15815477640</v>
          </cell>
          <cell r="H618">
            <v>47531126500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171165668</v>
          </cell>
          <cell r="E622">
            <v>196510091</v>
          </cell>
          <cell r="F622">
            <v>77512996</v>
          </cell>
          <cell r="G622">
            <v>171165668</v>
          </cell>
          <cell r="H622">
            <v>196510091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</row>
        <row r="628">
          <cell r="B628">
            <v>163030</v>
          </cell>
          <cell r="C628" t="str">
            <v>CONTRIBUCIONES</v>
          </cell>
          <cell r="D628">
            <v>169332668</v>
          </cell>
          <cell r="E628">
            <v>196510091</v>
          </cell>
          <cell r="F628">
            <v>77512996</v>
          </cell>
          <cell r="G628">
            <v>169332668</v>
          </cell>
          <cell r="H628">
            <v>196510091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1833000</v>
          </cell>
          <cell r="E632">
            <v>0</v>
          </cell>
          <cell r="F632">
            <v>0</v>
          </cell>
          <cell r="G632">
            <v>1833000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39619698.310000002</v>
          </cell>
          <cell r="E633">
            <v>17619698.309999999</v>
          </cell>
          <cell r="F633">
            <v>17619698.309999999</v>
          </cell>
          <cell r="G633">
            <v>39619698.310000002</v>
          </cell>
          <cell r="H633">
            <v>17619698.309999999</v>
          </cell>
        </row>
        <row r="634">
          <cell r="B634">
            <v>163400</v>
          </cell>
          <cell r="C634" t="str">
            <v>A EMPLEADOS</v>
          </cell>
          <cell r="D634">
            <v>384662414.58999997</v>
          </cell>
          <cell r="E634">
            <v>480292222.69</v>
          </cell>
          <cell r="F634">
            <v>514586206.11000001</v>
          </cell>
          <cell r="G634">
            <v>384662414.58999997</v>
          </cell>
          <cell r="H634">
            <v>480292222.69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384662414.58999997</v>
          </cell>
          <cell r="E641">
            <v>480292222.69</v>
          </cell>
          <cell r="F641">
            <v>514586206.11000001</v>
          </cell>
          <cell r="G641">
            <v>384662414.58999997</v>
          </cell>
          <cell r="H641">
            <v>480292222.69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0</v>
          </cell>
          <cell r="F642">
            <v>299329210.19999999</v>
          </cell>
          <cell r="G642">
            <v>0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0</v>
          </cell>
          <cell r="F645">
            <v>299329210.19999999</v>
          </cell>
          <cell r="G645">
            <v>0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1223091.79</v>
          </cell>
          <cell r="E646">
            <v>1363244.61</v>
          </cell>
          <cell r="F646">
            <v>1776707.96</v>
          </cell>
          <cell r="G646">
            <v>1223091.79</v>
          </cell>
          <cell r="H646">
            <v>1363244.61</v>
          </cell>
        </row>
        <row r="647">
          <cell r="B647">
            <v>163605</v>
          </cell>
          <cell r="C647" t="str">
            <v>CATEGORÍA  A RIESGO NORMAL</v>
          </cell>
          <cell r="D647">
            <v>875901</v>
          </cell>
          <cell r="E647">
            <v>630079</v>
          </cell>
          <cell r="F647">
            <v>784864</v>
          </cell>
          <cell r="G647">
            <v>875901</v>
          </cell>
          <cell r="H647">
            <v>630079</v>
          </cell>
        </row>
        <row r="648">
          <cell r="B648">
            <v>163610</v>
          </cell>
          <cell r="C648" t="str">
            <v>CATEGORÍA  B RIESGO ACEPTABLE</v>
          </cell>
          <cell r="D648">
            <v>26786</v>
          </cell>
          <cell r="E648">
            <v>1996</v>
          </cell>
          <cell r="F648">
            <v>991843.96</v>
          </cell>
          <cell r="G648">
            <v>26786</v>
          </cell>
          <cell r="H648">
            <v>1996</v>
          </cell>
        </row>
        <row r="649">
          <cell r="B649">
            <v>163615</v>
          </cell>
          <cell r="C649" t="str">
            <v>CATEGORÍA  C RIESGO APRECIABLE</v>
          </cell>
          <cell r="D649">
            <v>320404.78999999998</v>
          </cell>
          <cell r="E649">
            <v>731169.61</v>
          </cell>
          <cell r="F649">
            <v>0</v>
          </cell>
          <cell r="G649">
            <v>320404.78999999998</v>
          </cell>
          <cell r="H649">
            <v>731169.61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1071</v>
          </cell>
          <cell r="E652">
            <v>1056721</v>
          </cell>
          <cell r="F652">
            <v>2131243</v>
          </cell>
          <cell r="G652">
            <v>1071</v>
          </cell>
          <cell r="H652">
            <v>1056721</v>
          </cell>
        </row>
        <row r="653">
          <cell r="B653">
            <v>163705</v>
          </cell>
          <cell r="C653" t="str">
            <v>CATEGORÍA  A RIESGO NORMAL</v>
          </cell>
          <cell r="D653">
            <v>1071</v>
          </cell>
          <cell r="E653">
            <v>109025</v>
          </cell>
          <cell r="F653">
            <v>142407</v>
          </cell>
          <cell r="G653">
            <v>1071</v>
          </cell>
          <cell r="H653">
            <v>109025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0</v>
          </cell>
          <cell r="F654">
            <v>1988836</v>
          </cell>
          <cell r="G654">
            <v>0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0</v>
          </cell>
          <cell r="E656">
            <v>947696</v>
          </cell>
          <cell r="F656">
            <v>0</v>
          </cell>
          <cell r="G656">
            <v>0</v>
          </cell>
          <cell r="H656">
            <v>947696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143167307.31</v>
          </cell>
          <cell r="E664">
            <v>118701707.59999999</v>
          </cell>
          <cell r="F664">
            <v>80294708.25</v>
          </cell>
          <cell r="G664">
            <v>143167307.31</v>
          </cell>
          <cell r="H664">
            <v>118701707.59999999</v>
          </cell>
        </row>
        <row r="665">
          <cell r="B665">
            <v>163905</v>
          </cell>
          <cell r="C665" t="str">
            <v>CATEGORÍA  A RIESGO NORMAL</v>
          </cell>
          <cell r="D665">
            <v>8855249.3699999992</v>
          </cell>
          <cell r="E665">
            <v>2380000.12</v>
          </cell>
          <cell r="F665">
            <v>3384063.24</v>
          </cell>
          <cell r="G665">
            <v>8855249.3699999992</v>
          </cell>
          <cell r="H665">
            <v>2380000.12</v>
          </cell>
        </row>
        <row r="666">
          <cell r="B666">
            <v>163910</v>
          </cell>
          <cell r="C666" t="str">
            <v>CATEGORÍA  B RIESGO ACEPTABLE</v>
          </cell>
          <cell r="D666">
            <v>888626.32</v>
          </cell>
          <cell r="E666">
            <v>292385</v>
          </cell>
          <cell r="F666">
            <v>1127046.96</v>
          </cell>
          <cell r="G666">
            <v>888626.32</v>
          </cell>
          <cell r="H666">
            <v>292385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20395281.59</v>
          </cell>
          <cell r="E668">
            <v>54863625.549999997</v>
          </cell>
          <cell r="F668">
            <v>2831066.7</v>
          </cell>
          <cell r="G668">
            <v>20395281.59</v>
          </cell>
          <cell r="H668">
            <v>54863625.549999997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113028150.03</v>
          </cell>
          <cell r="E669">
            <v>61165696.93</v>
          </cell>
          <cell r="F669">
            <v>72952531.349999994</v>
          </cell>
          <cell r="G669">
            <v>113028150.03</v>
          </cell>
          <cell r="H669">
            <v>61165696.93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28858725952.950001</v>
          </cell>
          <cell r="E755">
            <v>20427831110.200001</v>
          </cell>
          <cell r="F755">
            <v>6073945159.6099997</v>
          </cell>
          <cell r="G755">
            <v>28858725952.950001</v>
          </cell>
          <cell r="H755">
            <v>20427831110.200001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28858725952.950001</v>
          </cell>
          <cell r="E763">
            <v>20427831110.200001</v>
          </cell>
          <cell r="F763">
            <v>6073945159.6099997</v>
          </cell>
          <cell r="G763">
            <v>28858725952.950001</v>
          </cell>
          <cell r="H763">
            <v>20427831110.200001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1686449513.8499999</v>
          </cell>
          <cell r="E786">
            <v>1609734122</v>
          </cell>
          <cell r="F786">
            <v>2122266664.03</v>
          </cell>
          <cell r="G786">
            <v>1686449513.8499999</v>
          </cell>
          <cell r="H786">
            <v>1609734122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265778071.53999999</v>
          </cell>
          <cell r="E792">
            <v>279319835.14999998</v>
          </cell>
          <cell r="F792">
            <v>416668086.94</v>
          </cell>
          <cell r="G792">
            <v>265778071.53999999</v>
          </cell>
          <cell r="H792">
            <v>279319835.14999998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555812.51</v>
          </cell>
          <cell r="E793">
            <v>2883482.92</v>
          </cell>
          <cell r="F793">
            <v>6452259.4699999997</v>
          </cell>
          <cell r="G793">
            <v>555812.51</v>
          </cell>
          <cell r="H793">
            <v>2883482.92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1364768.91</v>
          </cell>
          <cell r="E794">
            <v>1472184.5</v>
          </cell>
          <cell r="F794">
            <v>2991536.2</v>
          </cell>
          <cell r="G794">
            <v>1364768.91</v>
          </cell>
          <cell r="H794">
            <v>1472184.5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180994443.47999999</v>
          </cell>
          <cell r="E795">
            <v>83611250.060000002</v>
          </cell>
          <cell r="F795">
            <v>1059771577.05</v>
          </cell>
          <cell r="G795">
            <v>180994443.47999999</v>
          </cell>
          <cell r="H795">
            <v>83611250.060000002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1107498218.3699999</v>
          </cell>
          <cell r="E796">
            <v>1130535464.99</v>
          </cell>
          <cell r="F796">
            <v>560531307.65999997</v>
          </cell>
          <cell r="G796">
            <v>1107498218.3699999</v>
          </cell>
          <cell r="H796">
            <v>1130535464.99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163269.96</v>
          </cell>
          <cell r="E797">
            <v>19765.900000000001</v>
          </cell>
          <cell r="F797">
            <v>28332.91</v>
          </cell>
          <cell r="G797">
            <v>163269.96</v>
          </cell>
          <cell r="H797">
            <v>19765.900000000001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25903.46</v>
          </cell>
          <cell r="E798">
            <v>30103.96</v>
          </cell>
          <cell r="F798">
            <v>39965.75</v>
          </cell>
          <cell r="G798">
            <v>25903.46</v>
          </cell>
          <cell r="H798">
            <v>30103.96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19781838.789999999</v>
          </cell>
          <cell r="E800">
            <v>50696337.590000004</v>
          </cell>
          <cell r="F800">
            <v>2831066.7</v>
          </cell>
          <cell r="G800">
            <v>19781838.789999999</v>
          </cell>
          <cell r="H800">
            <v>50696337.590000004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110287186.83</v>
          </cell>
          <cell r="E801">
            <v>61165696.93</v>
          </cell>
          <cell r="F801">
            <v>72952531.349999994</v>
          </cell>
          <cell r="G801">
            <v>110287186.83</v>
          </cell>
          <cell r="H801">
            <v>61165696.93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1720.4</v>
          </cell>
          <cell r="E819">
            <v>993688.87</v>
          </cell>
          <cell r="F819">
            <v>199823.19</v>
          </cell>
          <cell r="G819">
            <v>1720.4</v>
          </cell>
          <cell r="H819">
            <v>993688.87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1712.61</v>
          </cell>
          <cell r="E825">
            <v>1179.6600000000001</v>
          </cell>
          <cell r="F825">
            <v>1659.22</v>
          </cell>
          <cell r="G825">
            <v>1712.61</v>
          </cell>
          <cell r="H825">
            <v>1179.6600000000001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0</v>
          </cell>
          <cell r="F826">
            <v>5514.22</v>
          </cell>
          <cell r="G826">
            <v>0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0</v>
          </cell>
          <cell r="F827">
            <v>2475.44</v>
          </cell>
          <cell r="G827">
            <v>0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0</v>
          </cell>
          <cell r="E828">
            <v>44805.57</v>
          </cell>
          <cell r="F828">
            <v>0</v>
          </cell>
          <cell r="G828">
            <v>0</v>
          </cell>
          <cell r="H828">
            <v>44805.57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7.79</v>
          </cell>
          <cell r="E830">
            <v>7.64</v>
          </cell>
          <cell r="F830">
            <v>1036.01</v>
          </cell>
          <cell r="G830">
            <v>7.79</v>
          </cell>
          <cell r="H830">
            <v>7.64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0</v>
          </cell>
          <cell r="F831">
            <v>189138.3</v>
          </cell>
          <cell r="G831">
            <v>0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0</v>
          </cell>
          <cell r="E833">
            <v>947696</v>
          </cell>
          <cell r="F833">
            <v>0</v>
          </cell>
          <cell r="G833">
            <v>0</v>
          </cell>
          <cell r="H833">
            <v>947696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183115.47</v>
          </cell>
          <cell r="E846">
            <v>163879.35999999999</v>
          </cell>
          <cell r="F846">
            <v>130487.73</v>
          </cell>
          <cell r="G846">
            <v>183115.47</v>
          </cell>
          <cell r="H846">
            <v>163879.35999999999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118074.04</v>
          </cell>
          <cell r="E847">
            <v>78646.320000000007</v>
          </cell>
          <cell r="F847">
            <v>70373.490000000005</v>
          </cell>
          <cell r="G847">
            <v>118074.04</v>
          </cell>
          <cell r="H847">
            <v>78646.320000000007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23384.79</v>
          </cell>
          <cell r="E848">
            <v>5751.42</v>
          </cell>
          <cell r="F848">
            <v>20526.599999999999</v>
          </cell>
          <cell r="G848">
            <v>23384.79</v>
          </cell>
          <cell r="H848">
            <v>5751.42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8759.01</v>
          </cell>
          <cell r="E852">
            <v>6300.79</v>
          </cell>
          <cell r="F852">
            <v>7848.64</v>
          </cell>
          <cell r="G852">
            <v>8759.01</v>
          </cell>
          <cell r="H852">
            <v>6300.79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857.15</v>
          </cell>
          <cell r="E853">
            <v>63.87</v>
          </cell>
          <cell r="F853">
            <v>31739</v>
          </cell>
          <cell r="G853">
            <v>857.15</v>
          </cell>
          <cell r="H853">
            <v>63.87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32040.48</v>
          </cell>
          <cell r="E854">
            <v>73116.960000000006</v>
          </cell>
          <cell r="F854">
            <v>0</v>
          </cell>
          <cell r="G854">
            <v>32040.48</v>
          </cell>
          <cell r="H854">
            <v>73116.960000000006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1079429937.3399999</v>
          </cell>
          <cell r="E862">
            <v>72127912.5</v>
          </cell>
          <cell r="F862">
            <v>444831.52</v>
          </cell>
          <cell r="G862">
            <v>1079429937.3399999</v>
          </cell>
          <cell r="H862">
            <v>72127912.5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412170.42</v>
          </cell>
          <cell r="E866">
            <v>439521.99</v>
          </cell>
          <cell r="F866">
            <v>444831.52</v>
          </cell>
          <cell r="G866">
            <v>412170.42</v>
          </cell>
          <cell r="H866">
            <v>439521.99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1079017766.9200001</v>
          </cell>
          <cell r="E869">
            <v>71688390.510000005</v>
          </cell>
          <cell r="F869">
            <v>0</v>
          </cell>
          <cell r="G869">
            <v>1079017766.9200001</v>
          </cell>
          <cell r="H869">
            <v>71688390.510000005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149687426.91</v>
          </cell>
          <cell r="E870">
            <v>172247700.81999999</v>
          </cell>
          <cell r="F870">
            <v>250738039</v>
          </cell>
          <cell r="G870">
            <v>149687426.91</v>
          </cell>
          <cell r="H870">
            <v>172247700.81999999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3157.06</v>
          </cell>
          <cell r="E871">
            <v>3610.16</v>
          </cell>
          <cell r="F871">
            <v>145288.09</v>
          </cell>
          <cell r="G871">
            <v>3157.06</v>
          </cell>
          <cell r="H871">
            <v>3610.16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149684269.84999999</v>
          </cell>
          <cell r="E873">
            <v>172244090.66</v>
          </cell>
          <cell r="F873">
            <v>250592750.91</v>
          </cell>
          <cell r="G873">
            <v>149684269.84999999</v>
          </cell>
          <cell r="H873">
            <v>172244090.66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8583000</v>
          </cell>
          <cell r="E875">
            <v>35039400</v>
          </cell>
          <cell r="F875">
            <v>0</v>
          </cell>
          <cell r="G875">
            <v>8583000</v>
          </cell>
          <cell r="H875">
            <v>35039400</v>
          </cell>
        </row>
        <row r="876">
          <cell r="B876">
            <v>170100</v>
          </cell>
          <cell r="C876" t="str">
            <v>BIENES RECIBIDOS EN PAGO</v>
          </cell>
          <cell r="D876">
            <v>11356230867.969999</v>
          </cell>
          <cell r="E876">
            <v>11385936407.08</v>
          </cell>
          <cell r="F876">
            <v>2229122200</v>
          </cell>
          <cell r="G876">
            <v>11356230867.969999</v>
          </cell>
          <cell r="H876">
            <v>11385936407.08</v>
          </cell>
        </row>
        <row r="877">
          <cell r="B877">
            <v>170105</v>
          </cell>
          <cell r="C877" t="str">
            <v>BIENES MUEBLES</v>
          </cell>
          <cell r="D877">
            <v>0</v>
          </cell>
          <cell r="E877">
            <v>80500000</v>
          </cell>
          <cell r="F877">
            <v>80500000</v>
          </cell>
          <cell r="G877">
            <v>0</v>
          </cell>
          <cell r="H877">
            <v>80500000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5599062484</v>
          </cell>
          <cell r="F878">
            <v>1911630200</v>
          </cell>
          <cell r="G878">
            <v>5599062484</v>
          </cell>
          <cell r="H878">
            <v>5599062484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5757168383.9700003</v>
          </cell>
          <cell r="E879">
            <v>5706373923.0799999</v>
          </cell>
          <cell r="F879">
            <v>236992000</v>
          </cell>
          <cell r="G879">
            <v>5757168383.9700003</v>
          </cell>
          <cell r="H879">
            <v>5706373923.0799999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3379428512</v>
          </cell>
          <cell r="E882">
            <v>2981526380</v>
          </cell>
          <cell r="F882">
            <v>0</v>
          </cell>
          <cell r="G882">
            <v>3379428512</v>
          </cell>
          <cell r="H882">
            <v>2981526380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3379428512</v>
          </cell>
          <cell r="E888">
            <v>2981526380</v>
          </cell>
          <cell r="F888">
            <v>0</v>
          </cell>
          <cell r="G888">
            <v>3379428512</v>
          </cell>
          <cell r="H888">
            <v>2981526380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8583000</v>
          </cell>
          <cell r="E901">
            <v>35039400</v>
          </cell>
          <cell r="F901">
            <v>0</v>
          </cell>
          <cell r="G901">
            <v>8583000</v>
          </cell>
          <cell r="H901">
            <v>35039400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8583000</v>
          </cell>
          <cell r="E908">
            <v>35039400</v>
          </cell>
          <cell r="F908">
            <v>0</v>
          </cell>
          <cell r="G908">
            <v>8583000</v>
          </cell>
          <cell r="H908">
            <v>35039400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14735659379.969999</v>
          </cell>
          <cell r="E909">
            <v>14367462787.08</v>
          </cell>
          <cell r="F909">
            <v>2229122200</v>
          </cell>
          <cell r="G909">
            <v>14735659379.969999</v>
          </cell>
          <cell r="H909">
            <v>14367462787.08</v>
          </cell>
        </row>
        <row r="910">
          <cell r="B910">
            <v>177505</v>
          </cell>
          <cell r="C910" t="str">
            <v>BIENES RECIBIDOS EN PAGO</v>
          </cell>
          <cell r="D910">
            <v>11356230867.969999</v>
          </cell>
          <cell r="E910">
            <v>11385936407.08</v>
          </cell>
          <cell r="F910">
            <v>2229122200</v>
          </cell>
          <cell r="G910">
            <v>11356230867.969999</v>
          </cell>
          <cell r="H910">
            <v>11385936407.08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3379428512</v>
          </cell>
          <cell r="E911">
            <v>2981526380</v>
          </cell>
          <cell r="F911">
            <v>0</v>
          </cell>
          <cell r="G911">
            <v>3379428512</v>
          </cell>
          <cell r="H911">
            <v>2981526380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43302500185.730003</v>
          </cell>
          <cell r="E915">
            <v>42673061349.089996</v>
          </cell>
          <cell r="F915">
            <v>42310288173.019997</v>
          </cell>
          <cell r="G915">
            <v>43302500185.730003</v>
          </cell>
          <cell r="H915">
            <v>42673061349.089996</v>
          </cell>
        </row>
        <row r="916">
          <cell r="B916">
            <v>180100</v>
          </cell>
          <cell r="C916" t="str">
            <v>PROPIEDAD, PLANTA Y EQUIPO</v>
          </cell>
          <cell r="D916">
            <v>33160597670.220001</v>
          </cell>
          <cell r="E916">
            <v>36259817055.75</v>
          </cell>
          <cell r="F916">
            <v>35897043879.68</v>
          </cell>
          <cell r="G916">
            <v>33160597670.220001</v>
          </cell>
          <cell r="H916">
            <v>36259817055.75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65046089.380000003</v>
          </cell>
          <cell r="F917">
            <v>65046089.380000003</v>
          </cell>
          <cell r="G917">
            <v>65046089.380000003</v>
          </cell>
          <cell r="H917">
            <v>65046089.380000003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1019055412.79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2434597640.5799999</v>
          </cell>
          <cell r="E921">
            <v>2635839609.3800001</v>
          </cell>
          <cell r="F921">
            <v>2579626251.3800001</v>
          </cell>
          <cell r="G921">
            <v>2434597640.5799999</v>
          </cell>
          <cell r="H921">
            <v>2635839609.3800001</v>
          </cell>
        </row>
        <row r="922">
          <cell r="B922">
            <v>180112</v>
          </cell>
          <cell r="C922" t="str">
            <v>VEHÍCULOS</v>
          </cell>
          <cell r="D922">
            <v>79900000</v>
          </cell>
          <cell r="E922">
            <v>79900000</v>
          </cell>
          <cell r="F922">
            <v>655018328</v>
          </cell>
          <cell r="G922">
            <v>79900000</v>
          </cell>
          <cell r="H922">
            <v>79900000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45408083</v>
          </cell>
          <cell r="E926">
            <v>53039004.990000002</v>
          </cell>
          <cell r="F926">
            <v>53039004.990000002</v>
          </cell>
          <cell r="G926">
            <v>45408083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3011757286.1999998</v>
          </cell>
          <cell r="E927">
            <v>3010245093.1999998</v>
          </cell>
          <cell r="F927">
            <v>2983862793.1999998</v>
          </cell>
          <cell r="G927">
            <v>3011757286.1999998</v>
          </cell>
          <cell r="H927">
            <v>3010245093.1999998</v>
          </cell>
        </row>
        <row r="928">
          <cell r="B928">
            <v>180124</v>
          </cell>
          <cell r="C928" t="str">
            <v>EQUIPO INFORMÁTICO</v>
          </cell>
          <cell r="D928">
            <v>1168019025.71</v>
          </cell>
          <cell r="E928">
            <v>1202386449.1900001</v>
          </cell>
          <cell r="F928">
            <v>1229820367.8800001</v>
          </cell>
          <cell r="G928">
            <v>1168019025.71</v>
          </cell>
          <cell r="H928">
            <v>1202386449.1900001</v>
          </cell>
        </row>
        <row r="929">
          <cell r="B929">
            <v>180126</v>
          </cell>
          <cell r="C929" t="str">
            <v>EQUIPO DE REDES Y COMUNICACIÓN</v>
          </cell>
          <cell r="D929">
            <v>2152050647.8400002</v>
          </cell>
          <cell r="E929">
            <v>2153281754.4899998</v>
          </cell>
          <cell r="F929">
            <v>2153281754.4899998</v>
          </cell>
          <cell r="G929">
            <v>2152050647.8400002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31122666206.91</v>
          </cell>
          <cell r="F946">
            <v>31122666206.91</v>
          </cell>
          <cell r="G946">
            <v>31122666206.91</v>
          </cell>
          <cell r="H946">
            <v>31122666206.91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7937902722.1899996</v>
          </cell>
          <cell r="E947">
            <v>7376089865.8900003</v>
          </cell>
          <cell r="F947">
            <v>7074060839.4499998</v>
          </cell>
          <cell r="G947">
            <v>7937902722.1899996</v>
          </cell>
          <cell r="H947">
            <v>7376089865.8900003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0</v>
          </cell>
          <cell r="E949">
            <v>2294447301.3099999</v>
          </cell>
          <cell r="F949">
            <v>1109688510.1099999</v>
          </cell>
          <cell r="G949">
            <v>0</v>
          </cell>
          <cell r="H949">
            <v>2294447301.3099999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6413244293.3400002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6413244293.3400002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85807826280.869995</v>
          </cell>
          <cell r="E1001">
            <v>52123413386.690002</v>
          </cell>
          <cell r="F1001">
            <v>12264506301.75</v>
          </cell>
          <cell r="G1001">
            <v>85807826280.869995</v>
          </cell>
          <cell r="H1001">
            <v>52123413386.690002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68063087000.050003</v>
          </cell>
          <cell r="E1003">
            <v>34584664000.050003</v>
          </cell>
          <cell r="F1003">
            <v>2918881000.0500002</v>
          </cell>
          <cell r="G1003">
            <v>68063087000.050003</v>
          </cell>
          <cell r="H1003">
            <v>34584664000.050003</v>
          </cell>
        </row>
        <row r="1004">
          <cell r="B1004">
            <v>191100</v>
          </cell>
          <cell r="C1004" t="str">
            <v>ACTIVOS INTANGIBLES</v>
          </cell>
          <cell r="D1004">
            <v>9018102896.3500004</v>
          </cell>
          <cell r="E1004">
            <v>10016601681.91</v>
          </cell>
          <cell r="F1004">
            <v>8585980921.4499998</v>
          </cell>
          <cell r="G1004">
            <v>9018102896.3500004</v>
          </cell>
          <cell r="H1004">
            <v>10016601681.91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8014692426.8100004</v>
          </cell>
          <cell r="E1010">
            <v>8074182076.8500004</v>
          </cell>
          <cell r="F1010">
            <v>5685486438.96</v>
          </cell>
          <cell r="G1010">
            <v>8014692426.8100004</v>
          </cell>
          <cell r="H1010">
            <v>8074182076.8500004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16519566622.98</v>
          </cell>
          <cell r="E1011">
            <v>15957042122.870001</v>
          </cell>
          <cell r="F1011">
            <v>15849047772.25</v>
          </cell>
          <cell r="G1011">
            <v>16519566622.98</v>
          </cell>
          <cell r="H1011">
            <v>15957042122.870001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15516156153.440001</v>
          </cell>
          <cell r="E1017">
            <v>14014622517.809999</v>
          </cell>
          <cell r="F1017">
            <v>12948553289.76</v>
          </cell>
          <cell r="G1017">
            <v>15516156153.440001</v>
          </cell>
          <cell r="H1017">
            <v>14014622517.809999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7100060866.8199997</v>
          </cell>
          <cell r="E1024">
            <v>7474359194.4799995</v>
          </cell>
          <cell r="F1024">
            <v>711939158</v>
          </cell>
          <cell r="G1024">
            <v>7100060866.8199997</v>
          </cell>
          <cell r="H1024">
            <v>7474359194.4799995</v>
          </cell>
        </row>
        <row r="1025">
          <cell r="B1025">
            <v>192505</v>
          </cell>
          <cell r="C1025" t="str">
            <v xml:space="preserve">SEGUROS </v>
          </cell>
          <cell r="D1025">
            <v>244596851.66999999</v>
          </cell>
          <cell r="E1025">
            <v>223075245.22999999</v>
          </cell>
          <cell r="F1025">
            <v>185088492.81999999</v>
          </cell>
          <cell r="G1025">
            <v>244596851.66999999</v>
          </cell>
          <cell r="H1025">
            <v>223075245.22999999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6855464015.1499996</v>
          </cell>
          <cell r="E1029">
            <v>7251283949.25</v>
          </cell>
          <cell r="F1029">
            <v>526850665.18000001</v>
          </cell>
          <cell r="G1029">
            <v>6855464015.1499996</v>
          </cell>
          <cell r="H1029">
            <v>7251283949.25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1577647967.4000001</v>
          </cell>
          <cell r="E1030">
            <v>0</v>
          </cell>
          <cell r="F1030">
            <v>0</v>
          </cell>
          <cell r="G1030">
            <v>1577647967.4000001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15711217</v>
          </cell>
          <cell r="E1048">
            <v>14572177</v>
          </cell>
          <cell r="F1048">
            <v>14488889</v>
          </cell>
          <cell r="G1048">
            <v>15711217</v>
          </cell>
          <cell r="H1048">
            <v>14572177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15711217</v>
          </cell>
          <cell r="E1052">
            <v>14572177</v>
          </cell>
          <cell r="F1052">
            <v>14488889</v>
          </cell>
          <cell r="G1052">
            <v>15711217</v>
          </cell>
          <cell r="H1052">
            <v>14572177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6980243194932.5098</v>
          </cell>
          <cell r="E1055">
            <v>6925874511268.2695</v>
          </cell>
          <cell r="F1055">
            <v>5354061205129.7197</v>
          </cell>
          <cell r="G1055">
            <v>6980243194932.5098</v>
          </cell>
          <cell r="H1055">
            <v>6925874511268.2695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3459273884266.79</v>
          </cell>
          <cell r="E1056">
            <v>3388681977222.0298</v>
          </cell>
          <cell r="F1056">
            <v>3090704831811.8198</v>
          </cell>
          <cell r="G1056">
            <v>3459273884266.79</v>
          </cell>
          <cell r="H1056">
            <v>3388681977222.0298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1795086003213.95</v>
          </cell>
          <cell r="E1066">
            <v>1787008413145.3601</v>
          </cell>
          <cell r="F1066">
            <v>2314039438616.21</v>
          </cell>
          <cell r="G1066">
            <v>1795086003213.95</v>
          </cell>
          <cell r="H1066">
            <v>1787008413145.3601</v>
          </cell>
        </row>
        <row r="1067">
          <cell r="B1067">
            <v>210705</v>
          </cell>
          <cell r="C1067" t="str">
            <v>EMITIDOS MENOS DE 6 MESES</v>
          </cell>
          <cell r="D1067">
            <v>91185225728.289993</v>
          </cell>
          <cell r="E1067">
            <v>117789919067.10001</v>
          </cell>
          <cell r="F1067">
            <v>0</v>
          </cell>
          <cell r="G1067">
            <v>91185225728.289993</v>
          </cell>
          <cell r="H1067">
            <v>117789919067.10001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0</v>
          </cell>
          <cell r="E1068">
            <v>55182399722.540001</v>
          </cell>
          <cell r="F1068">
            <v>0</v>
          </cell>
          <cell r="G1068">
            <v>0</v>
          </cell>
          <cell r="H1068">
            <v>55182399722.540001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0</v>
          </cell>
          <cell r="E1069">
            <v>0</v>
          </cell>
          <cell r="F1069">
            <v>146093723461.04001</v>
          </cell>
          <cell r="G1069">
            <v>0</v>
          </cell>
          <cell r="H1069">
            <v>0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1703900777485.6599</v>
          </cell>
          <cell r="E1070">
            <v>1614036094355.72</v>
          </cell>
          <cell r="F1070">
            <v>2167945715155.1699</v>
          </cell>
          <cell r="G1070">
            <v>1703900777485.6599</v>
          </cell>
          <cell r="H1070">
            <v>1614036094355.72</v>
          </cell>
        </row>
        <row r="1071">
          <cell r="B1071">
            <v>210800</v>
          </cell>
          <cell r="C1071" t="str">
            <v>DEPÓSITOS DE AHORRO</v>
          </cell>
          <cell r="D1071">
            <v>181205303763.67999</v>
          </cell>
          <cell r="E1071">
            <v>0</v>
          </cell>
          <cell r="F1071">
            <v>0</v>
          </cell>
          <cell r="G1071">
            <v>181205303763.67999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140168603337.67999</v>
          </cell>
          <cell r="E1072">
            <v>0</v>
          </cell>
          <cell r="F1072">
            <v>0</v>
          </cell>
          <cell r="G1072">
            <v>140168603337.67999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41036700426</v>
          </cell>
          <cell r="E1073">
            <v>0</v>
          </cell>
          <cell r="F1073">
            <v>0</v>
          </cell>
          <cell r="G1073">
            <v>41036700426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71231692101.770004</v>
          </cell>
          <cell r="E1105">
            <v>81599340975.630005</v>
          </cell>
          <cell r="F1105">
            <v>71840242731.830002</v>
          </cell>
          <cell r="G1105">
            <v>71231692101.770004</v>
          </cell>
          <cell r="H1105">
            <v>81599340975.630005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71231692101.770004</v>
          </cell>
          <cell r="E1108">
            <v>81599340975.630005</v>
          </cell>
          <cell r="F1108">
            <v>71840242731.830002</v>
          </cell>
          <cell r="G1108">
            <v>71231692101.770004</v>
          </cell>
          <cell r="H1108">
            <v>81599340975.630005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146820484940.67999</v>
          </cell>
          <cell r="E1138">
            <v>0</v>
          </cell>
          <cell r="F1138">
            <v>0</v>
          </cell>
          <cell r="G1138">
            <v>146820484940.67999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146820484940.67999</v>
          </cell>
          <cell r="E1139">
            <v>0</v>
          </cell>
          <cell r="F1139">
            <v>0</v>
          </cell>
          <cell r="G1139">
            <v>146820484940.67999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16356384876.66</v>
          </cell>
          <cell r="E1159">
            <v>12202706136.92</v>
          </cell>
          <cell r="F1159">
            <v>0</v>
          </cell>
          <cell r="G1159">
            <v>16356384876.66</v>
          </cell>
          <cell r="H1159">
            <v>12202706136.92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16356384876.66</v>
          </cell>
          <cell r="E1160">
            <v>12202706136.92</v>
          </cell>
          <cell r="F1160">
            <v>0</v>
          </cell>
          <cell r="G1160">
            <v>16356384876.66</v>
          </cell>
          <cell r="H1160">
            <v>12202706136.92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1245103276201.23</v>
          </cell>
          <cell r="E1183">
            <v>1507871516964.1201</v>
          </cell>
          <cell r="F1183">
            <v>704825150463.78003</v>
          </cell>
          <cell r="G1183">
            <v>1245103276201.23</v>
          </cell>
          <cell r="H1183">
            <v>1507871516964.1201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1245103276201.23</v>
          </cell>
          <cell r="E1189">
            <v>1507871516964.1201</v>
          </cell>
          <cell r="F1189">
            <v>704825150463.78003</v>
          </cell>
          <cell r="G1189">
            <v>1245103276201.23</v>
          </cell>
          <cell r="H1189">
            <v>1507871516964.1201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80346543791</v>
          </cell>
          <cell r="E1227">
            <v>83938412009</v>
          </cell>
          <cell r="F1227">
            <v>27638244428</v>
          </cell>
          <cell r="G1227">
            <v>80346543791</v>
          </cell>
          <cell r="H1227">
            <v>83938412009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80346543791</v>
          </cell>
          <cell r="E1228">
            <v>83932982009</v>
          </cell>
          <cell r="F1228">
            <v>27638244428</v>
          </cell>
          <cell r="G1228">
            <v>80346543791</v>
          </cell>
          <cell r="H1228">
            <v>83932982009</v>
          </cell>
        </row>
        <row r="1229">
          <cell r="B1229">
            <v>220505</v>
          </cell>
          <cell r="C1229" t="str">
            <v>DE MONEDAS (PESO/DÓLAR)</v>
          </cell>
          <cell r="D1229">
            <v>80346543791</v>
          </cell>
          <cell r="E1229">
            <v>83932982009</v>
          </cell>
          <cell r="F1229">
            <v>27638244428</v>
          </cell>
          <cell r="G1229">
            <v>80346543791</v>
          </cell>
          <cell r="H1229">
            <v>83932982009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5430000</v>
          </cell>
          <cell r="F1306">
            <v>0</v>
          </cell>
          <cell r="G1306">
            <v>0</v>
          </cell>
          <cell r="H1306">
            <v>5430000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19498500000</v>
          </cell>
          <cell r="F1307">
            <v>0</v>
          </cell>
          <cell r="G1307">
            <v>0</v>
          </cell>
          <cell r="H1307">
            <v>19498500000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19503930000</v>
          </cell>
          <cell r="F1312">
            <v>0</v>
          </cell>
          <cell r="G1312">
            <v>0</v>
          </cell>
          <cell r="H1312">
            <v>19503930000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3153307570734.7798</v>
          </cell>
          <cell r="E1333">
            <v>3205827021177.73</v>
          </cell>
          <cell r="F1333">
            <v>2049406345466.9299</v>
          </cell>
          <cell r="G1333">
            <v>3153307570734.7798</v>
          </cell>
          <cell r="H1333">
            <v>3205827021177.73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0</v>
          </cell>
          <cell r="E1350">
            <v>2443043266.2600002</v>
          </cell>
          <cell r="F1350">
            <v>1225505721.01</v>
          </cell>
          <cell r="G1350">
            <v>0</v>
          </cell>
          <cell r="H1350">
            <v>2443043266.2600002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0</v>
          </cell>
          <cell r="E1358">
            <v>2443043266.2600002</v>
          </cell>
          <cell r="F1358">
            <v>1225505721.01</v>
          </cell>
          <cell r="G1358">
            <v>0</v>
          </cell>
          <cell r="H1358">
            <v>2443043266.2600002</v>
          </cell>
        </row>
        <row r="1359">
          <cell r="B1359">
            <v>244000</v>
          </cell>
          <cell r="C1359" t="str">
            <v>BANCOS EXTERIOR</v>
          </cell>
          <cell r="D1359">
            <v>3153307570734.7798</v>
          </cell>
          <cell r="E1359">
            <v>3203383977911.4702</v>
          </cell>
          <cell r="F1359">
            <v>2048180839745.9199</v>
          </cell>
          <cell r="G1359">
            <v>3153307570734.7798</v>
          </cell>
          <cell r="H1359">
            <v>3203383977911.4702</v>
          </cell>
        </row>
        <row r="1360">
          <cell r="B1360">
            <v>244005</v>
          </cell>
          <cell r="C1360" t="str">
            <v>CRÉDITOS</v>
          </cell>
          <cell r="D1360">
            <v>443653927926.92999</v>
          </cell>
          <cell r="E1360">
            <v>533737788581.08002</v>
          </cell>
          <cell r="F1360">
            <v>19360459873.68</v>
          </cell>
          <cell r="G1360">
            <v>443653927926.92999</v>
          </cell>
          <cell r="H1360">
            <v>533737788581.08002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0</v>
          </cell>
          <cell r="E1364">
            <v>1353000915</v>
          </cell>
          <cell r="F1364">
            <v>274800737.60000002</v>
          </cell>
          <cell r="G1364">
            <v>0</v>
          </cell>
          <cell r="H1364">
            <v>1353000915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102912475077.32001</v>
          </cell>
          <cell r="E1367">
            <v>131083839332.03999</v>
          </cell>
          <cell r="F1367">
            <v>136298646130.16</v>
          </cell>
          <cell r="G1367">
            <v>102912475077.32001</v>
          </cell>
          <cell r="H1367">
            <v>131083839332.03999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1784148914582.6399</v>
          </cell>
          <cell r="E1369">
            <v>1850078318645.1399</v>
          </cell>
          <cell r="F1369">
            <v>1458725862466.0801</v>
          </cell>
          <cell r="G1369">
            <v>1784148914582.6399</v>
          </cell>
          <cell r="H1369">
            <v>1850078318645.1399</v>
          </cell>
        </row>
        <row r="1370">
          <cell r="B1370">
            <v>244055</v>
          </cell>
          <cell r="C1370" t="str">
            <v>CORPORACIÓN ANDINA DE FOMENTO</v>
          </cell>
          <cell r="D1370">
            <v>822592253147.89001</v>
          </cell>
          <cell r="E1370">
            <v>687131030438.20996</v>
          </cell>
          <cell r="F1370">
            <v>433521070538.40002</v>
          </cell>
          <cell r="G1370">
            <v>822592253147.89001</v>
          </cell>
          <cell r="H1370">
            <v>687131030438.20996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168946434361.35001</v>
          </cell>
          <cell r="E1394">
            <v>140539043197.17001</v>
          </cell>
          <cell r="F1394">
            <v>77694054509.449997</v>
          </cell>
          <cell r="G1394">
            <v>168946434361.35001</v>
          </cell>
          <cell r="H1394">
            <v>140539043197.17001</v>
          </cell>
        </row>
        <row r="1395">
          <cell r="B1395">
            <v>250100</v>
          </cell>
          <cell r="C1395" t="str">
            <v>COMISIONES Y HONORARIOS</v>
          </cell>
          <cell r="D1395">
            <v>289790458.5</v>
          </cell>
          <cell r="E1395">
            <v>116763196.29000001</v>
          </cell>
          <cell r="F1395">
            <v>118035945</v>
          </cell>
          <cell r="G1395">
            <v>289790458.5</v>
          </cell>
          <cell r="H1395">
            <v>116763196.29000001</v>
          </cell>
        </row>
        <row r="1396">
          <cell r="B1396">
            <v>250105</v>
          </cell>
          <cell r="C1396" t="str">
            <v>HONORARIOS</v>
          </cell>
          <cell r="D1396">
            <v>193324360</v>
          </cell>
          <cell r="E1396">
            <v>0</v>
          </cell>
          <cell r="F1396">
            <v>7014200</v>
          </cell>
          <cell r="G1396">
            <v>193324360</v>
          </cell>
          <cell r="H1396">
            <v>0</v>
          </cell>
        </row>
        <row r="1397">
          <cell r="B1397">
            <v>250110</v>
          </cell>
          <cell r="C1397" t="str">
            <v>COMISIONES</v>
          </cell>
          <cell r="D1397">
            <v>96466098.5</v>
          </cell>
          <cell r="E1397">
            <v>116763196.29000001</v>
          </cell>
          <cell r="F1397">
            <v>111021745</v>
          </cell>
          <cell r="G1397">
            <v>96466098.5</v>
          </cell>
          <cell r="H1397">
            <v>116763196.29000001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31001852.140000001</v>
          </cell>
          <cell r="E1400">
            <v>101108304</v>
          </cell>
          <cell r="F1400">
            <v>49541152</v>
          </cell>
          <cell r="G1400">
            <v>31001852.140000001</v>
          </cell>
          <cell r="H1400">
            <v>101108304</v>
          </cell>
        </row>
        <row r="1401">
          <cell r="B1401">
            <v>250205</v>
          </cell>
          <cell r="C1401" t="str">
            <v>SERVICIOS</v>
          </cell>
          <cell r="D1401">
            <v>12765777.1</v>
          </cell>
          <cell r="E1401">
            <v>101108304</v>
          </cell>
          <cell r="F1401">
            <v>49541152</v>
          </cell>
          <cell r="G1401">
            <v>12765777.1</v>
          </cell>
          <cell r="H1401">
            <v>101108304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18236075.039999999</v>
          </cell>
          <cell r="E1404">
            <v>0</v>
          </cell>
          <cell r="F1404">
            <v>0</v>
          </cell>
          <cell r="G1404">
            <v>18236075.039999999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79862417500.259995</v>
          </cell>
          <cell r="E1408">
            <v>26538905744.400002</v>
          </cell>
          <cell r="F1408">
            <v>14245847226.84</v>
          </cell>
          <cell r="G1408">
            <v>79862417500.259995</v>
          </cell>
          <cell r="H1408">
            <v>26538905744.400002</v>
          </cell>
        </row>
        <row r="1409">
          <cell r="B1409">
            <v>250305</v>
          </cell>
          <cell r="C1409" t="str">
            <v>RENTA Y COMPLEMENTARIOS</v>
          </cell>
          <cell r="D1409">
            <v>78922191084.309998</v>
          </cell>
          <cell r="E1409">
            <v>25636552196.139999</v>
          </cell>
          <cell r="F1409">
            <v>13408143286.09</v>
          </cell>
          <cell r="G1409">
            <v>78922191084.309998</v>
          </cell>
          <cell r="H1409">
            <v>25636552196.139999</v>
          </cell>
        </row>
        <row r="1410">
          <cell r="B1410">
            <v>250310</v>
          </cell>
          <cell r="C1410" t="str">
            <v>INDUSTRIA Y COMERCIO</v>
          </cell>
          <cell r="D1410">
            <v>867070000</v>
          </cell>
          <cell r="E1410">
            <v>836147000</v>
          </cell>
          <cell r="F1410">
            <v>799273000</v>
          </cell>
          <cell r="G1410">
            <v>867070000</v>
          </cell>
          <cell r="H1410">
            <v>836147000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12328.11</v>
          </cell>
          <cell r="F1412">
            <v>0</v>
          </cell>
          <cell r="G1412">
            <v>0</v>
          </cell>
          <cell r="H1412">
            <v>12328.11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73156415.950000003</v>
          </cell>
          <cell r="E1416">
            <v>66194220.149999999</v>
          </cell>
          <cell r="F1416">
            <v>38430940.75</v>
          </cell>
          <cell r="G1416">
            <v>73156415.950000003</v>
          </cell>
          <cell r="H1416">
            <v>66194220.149999999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2334890978.52</v>
          </cell>
          <cell r="E1418">
            <v>2277511595.8699999</v>
          </cell>
          <cell r="F1418">
            <v>2288292013.1199999</v>
          </cell>
          <cell r="G1418">
            <v>2334890978.52</v>
          </cell>
          <cell r="H1418">
            <v>2277511595.8699999</v>
          </cell>
        </row>
        <row r="1419">
          <cell r="B1419">
            <v>250405</v>
          </cell>
          <cell r="C1419" t="str">
            <v>DIVIDENDOS</v>
          </cell>
          <cell r="D1419">
            <v>2334890978.52</v>
          </cell>
          <cell r="E1419">
            <v>2277511595.8699999</v>
          </cell>
          <cell r="F1419">
            <v>2288292013.1199999</v>
          </cell>
          <cell r="G1419">
            <v>2334890978.52</v>
          </cell>
          <cell r="H1419">
            <v>2277511595.8699999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620706.05000000005</v>
          </cell>
          <cell r="E1423">
            <v>98209</v>
          </cell>
          <cell r="F1423">
            <v>473111</v>
          </cell>
          <cell r="G1423">
            <v>620706.05000000005</v>
          </cell>
          <cell r="H1423">
            <v>98209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173412.47</v>
          </cell>
          <cell r="E1426">
            <v>0</v>
          </cell>
          <cell r="F1426">
            <v>0</v>
          </cell>
          <cell r="G1426">
            <v>173412.47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447293.58</v>
          </cell>
          <cell r="E1432">
            <v>98209</v>
          </cell>
          <cell r="F1432">
            <v>473111</v>
          </cell>
          <cell r="G1432">
            <v>447293.58</v>
          </cell>
          <cell r="H1432">
            <v>98209</v>
          </cell>
        </row>
        <row r="1433">
          <cell r="B1433">
            <v>250700</v>
          </cell>
          <cell r="C1433" t="str">
            <v>PROMETIENTES COMPRADORES</v>
          </cell>
          <cell r="D1433">
            <v>2250000</v>
          </cell>
          <cell r="E1433">
            <v>0</v>
          </cell>
          <cell r="F1433">
            <v>0</v>
          </cell>
          <cell r="G1433">
            <v>2250000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2250000</v>
          </cell>
          <cell r="E1435">
            <v>0</v>
          </cell>
          <cell r="F1435">
            <v>0</v>
          </cell>
          <cell r="G1435">
            <v>2250000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1303976582.25</v>
          </cell>
          <cell r="E1442">
            <v>2138986008.04</v>
          </cell>
          <cell r="F1442">
            <v>1961887389.05</v>
          </cell>
          <cell r="G1442">
            <v>1303976582.25</v>
          </cell>
          <cell r="H1442">
            <v>2138986008.04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1273175864.25</v>
          </cell>
          <cell r="E1443">
            <v>2107298016.04</v>
          </cell>
          <cell r="F1443">
            <v>1936173556.05</v>
          </cell>
          <cell r="G1443">
            <v>1273175864.25</v>
          </cell>
          <cell r="H1443">
            <v>2107298016.04</v>
          </cell>
        </row>
        <row r="1444">
          <cell r="B1444">
            <v>251110</v>
          </cell>
          <cell r="C1444" t="str">
            <v>SERVICIOS</v>
          </cell>
          <cell r="D1444">
            <v>30800718</v>
          </cell>
          <cell r="E1444">
            <v>31687992</v>
          </cell>
          <cell r="F1444">
            <v>25713833</v>
          </cell>
          <cell r="G1444">
            <v>30800718</v>
          </cell>
          <cell r="H1444">
            <v>31687992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5061735931.6099997</v>
          </cell>
          <cell r="E1496">
            <v>4918958334.29</v>
          </cell>
          <cell r="F1496">
            <v>4011733000.8499999</v>
          </cell>
          <cell r="G1496">
            <v>5061735931.6099997</v>
          </cell>
          <cell r="H1496">
            <v>4918958334.29</v>
          </cell>
        </row>
        <row r="1497">
          <cell r="B1497">
            <v>251905</v>
          </cell>
          <cell r="C1497" t="str">
            <v>RETENCIONES EN LA FUENTE</v>
          </cell>
          <cell r="D1497">
            <v>3327012997.8299999</v>
          </cell>
          <cell r="E1497">
            <v>3337845762.46</v>
          </cell>
          <cell r="F1497">
            <v>2439595554.1399999</v>
          </cell>
          <cell r="G1497">
            <v>3327012997.8299999</v>
          </cell>
          <cell r="H1497">
            <v>3337845762.46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2094706</v>
          </cell>
          <cell r="E1501">
            <v>0</v>
          </cell>
          <cell r="F1501">
            <v>30</v>
          </cell>
          <cell r="G1501">
            <v>2094706</v>
          </cell>
          <cell r="H1501">
            <v>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238038600</v>
          </cell>
          <cell r="E1503">
            <v>229425800</v>
          </cell>
          <cell r="F1503">
            <v>239878600</v>
          </cell>
          <cell r="G1503">
            <v>238038600</v>
          </cell>
          <cell r="H1503">
            <v>229425800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1252599296</v>
          </cell>
          <cell r="E1505">
            <v>1260980400</v>
          </cell>
          <cell r="F1505">
            <v>1195720700</v>
          </cell>
          <cell r="G1505">
            <v>1252599296</v>
          </cell>
          <cell r="H1505">
            <v>1260980400</v>
          </cell>
        </row>
        <row r="1506">
          <cell r="B1506">
            <v>251995</v>
          </cell>
          <cell r="C1506" t="str">
            <v>OTROS</v>
          </cell>
          <cell r="D1506">
            <v>241990331.78</v>
          </cell>
          <cell r="E1506">
            <v>90706371.829999998</v>
          </cell>
          <cell r="F1506">
            <v>136538116.71000001</v>
          </cell>
          <cell r="G1506">
            <v>241990331.78</v>
          </cell>
          <cell r="H1506">
            <v>90706371.829999998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50232738999.860001</v>
          </cell>
          <cell r="E1589">
            <v>76579305999.860001</v>
          </cell>
          <cell r="F1589">
            <v>42826587999.860001</v>
          </cell>
          <cell r="G1589">
            <v>50232738999.860001</v>
          </cell>
          <cell r="H1589">
            <v>76579305999.860001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29827011352.16</v>
          </cell>
          <cell r="E1597">
            <v>27867405805.419998</v>
          </cell>
          <cell r="F1597">
            <v>12191656671.73</v>
          </cell>
          <cell r="G1597">
            <v>29827011352.16</v>
          </cell>
          <cell r="H1597">
            <v>27867405805.419998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29827011352.16</v>
          </cell>
          <cell r="E1613">
            <v>27867405805.419998</v>
          </cell>
          <cell r="F1613">
            <v>12191656671.73</v>
          </cell>
          <cell r="G1613">
            <v>29827011352.16</v>
          </cell>
          <cell r="H1613">
            <v>27867405805.419998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4211998068</v>
          </cell>
          <cell r="E1677">
            <v>3962296497</v>
          </cell>
          <cell r="F1677">
            <v>3900502465.4099998</v>
          </cell>
          <cell r="G1677">
            <v>4211998068</v>
          </cell>
          <cell r="H1677">
            <v>3962296497</v>
          </cell>
        </row>
        <row r="1678">
          <cell r="B1678">
            <v>270500</v>
          </cell>
          <cell r="C1678" t="str">
            <v>NOMINA POR PAGAR</v>
          </cell>
          <cell r="D1678">
            <v>160824932</v>
          </cell>
          <cell r="E1678">
            <v>56463835</v>
          </cell>
          <cell r="F1678">
            <v>47545016</v>
          </cell>
          <cell r="G1678">
            <v>160824932</v>
          </cell>
          <cell r="H1678">
            <v>56463835</v>
          </cell>
        </row>
        <row r="1679">
          <cell r="B1679">
            <v>271000</v>
          </cell>
          <cell r="C1679" t="str">
            <v>CESANTÍAS</v>
          </cell>
          <cell r="D1679">
            <v>869256652</v>
          </cell>
          <cell r="E1679">
            <v>865135842</v>
          </cell>
          <cell r="F1679">
            <v>898016319.40999997</v>
          </cell>
          <cell r="G1679">
            <v>869256652</v>
          </cell>
          <cell r="H1679">
            <v>865135842</v>
          </cell>
        </row>
        <row r="1680">
          <cell r="B1680">
            <v>271500</v>
          </cell>
          <cell r="C1680" t="str">
            <v>INTERESES SOBRE CESANTÍAS</v>
          </cell>
          <cell r="D1680">
            <v>101419299</v>
          </cell>
          <cell r="E1680">
            <v>103101800</v>
          </cell>
          <cell r="F1680">
            <v>106340767</v>
          </cell>
          <cell r="G1680">
            <v>101419299</v>
          </cell>
          <cell r="H1680">
            <v>103101800</v>
          </cell>
        </row>
        <row r="1681">
          <cell r="B1681">
            <v>272000</v>
          </cell>
          <cell r="C1681" t="str">
            <v>VACACIONES</v>
          </cell>
          <cell r="D1681">
            <v>3080496999</v>
          </cell>
          <cell r="E1681">
            <v>2937595020</v>
          </cell>
          <cell r="F1681">
            <v>2822510863</v>
          </cell>
          <cell r="G1681">
            <v>3080496999</v>
          </cell>
          <cell r="H1681">
            <v>2937595020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186</v>
          </cell>
          <cell r="E1686">
            <v>0</v>
          </cell>
          <cell r="F1686">
            <v>26089500</v>
          </cell>
          <cell r="G1686">
            <v>186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416086828.45999998</v>
          </cell>
          <cell r="E1695">
            <v>323751178.26999998</v>
          </cell>
          <cell r="F1695">
            <v>742102086.90999997</v>
          </cell>
          <cell r="G1695">
            <v>416086828.45999998</v>
          </cell>
          <cell r="H1695">
            <v>323751178.26999998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416086828.45999998</v>
          </cell>
          <cell r="E1733">
            <v>323751178.26999998</v>
          </cell>
          <cell r="F1733">
            <v>742102086.90999997</v>
          </cell>
          <cell r="G1733">
            <v>416086828.45999998</v>
          </cell>
          <cell r="H1733">
            <v>323751178.26999998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326086828.45999998</v>
          </cell>
          <cell r="E1737">
            <v>323751178.26999998</v>
          </cell>
          <cell r="F1737">
            <v>742102086.90999997</v>
          </cell>
          <cell r="G1737">
            <v>326086828.45999998</v>
          </cell>
          <cell r="H1737">
            <v>323751178.26999998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90000000</v>
          </cell>
          <cell r="E1741">
            <v>0</v>
          </cell>
          <cell r="F1741">
            <v>0</v>
          </cell>
          <cell r="G1741">
            <v>90000000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113740676882.13</v>
          </cell>
          <cell r="E1763">
            <v>102602009987.07001</v>
          </cell>
          <cell r="F1763">
            <v>103975124361.2</v>
          </cell>
          <cell r="G1763">
            <v>113740676882.13</v>
          </cell>
          <cell r="H1763">
            <v>102602009987.07001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93708336487.789993</v>
          </cell>
          <cell r="E1765">
            <v>86719678719.449997</v>
          </cell>
          <cell r="F1765">
            <v>78079917455.350006</v>
          </cell>
          <cell r="G1765">
            <v>93708336487.789993</v>
          </cell>
          <cell r="H1765">
            <v>86719678719.449997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0</v>
          </cell>
          <cell r="E1767">
            <v>104259413.03</v>
          </cell>
          <cell r="F1767">
            <v>1118675330.03</v>
          </cell>
          <cell r="G1767">
            <v>0</v>
          </cell>
          <cell r="H1767">
            <v>104259413.03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93708336487.789993</v>
          </cell>
          <cell r="E1775">
            <v>86615419306.419998</v>
          </cell>
          <cell r="F1775">
            <v>76961242125.320007</v>
          </cell>
          <cell r="G1775">
            <v>93708336487.789993</v>
          </cell>
          <cell r="H1775">
            <v>86615419306.419998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2080692.84</v>
          </cell>
          <cell r="E1776">
            <v>0</v>
          </cell>
          <cell r="F1776">
            <v>58283196.530000001</v>
          </cell>
          <cell r="G1776">
            <v>2080692.84</v>
          </cell>
          <cell r="H1776">
            <v>0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1577647967.4000001</v>
          </cell>
          <cell r="E1779">
            <v>0</v>
          </cell>
          <cell r="F1779">
            <v>0</v>
          </cell>
          <cell r="G1779">
            <v>1577647967.4000001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18452611734.099998</v>
          </cell>
          <cell r="E1811">
            <v>15882331267.620001</v>
          </cell>
          <cell r="F1811">
            <v>25836923709.32</v>
          </cell>
          <cell r="G1811">
            <v>18452611734.099998</v>
          </cell>
          <cell r="H1811">
            <v>15882331267.620001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74287203.180000007</v>
          </cell>
          <cell r="E1819">
            <v>63852931</v>
          </cell>
          <cell r="F1819">
            <v>30223231.600000001</v>
          </cell>
          <cell r="G1819">
            <v>74287203.180000007</v>
          </cell>
          <cell r="H1819">
            <v>63852931</v>
          </cell>
        </row>
        <row r="1820">
          <cell r="B1820">
            <v>299095</v>
          </cell>
          <cell r="C1820" t="str">
            <v>OTROS</v>
          </cell>
          <cell r="D1820">
            <v>18378324530.919998</v>
          </cell>
          <cell r="E1820">
            <v>15818478336.620001</v>
          </cell>
          <cell r="F1820">
            <v>25806700477.720001</v>
          </cell>
          <cell r="G1820">
            <v>18378324530.919998</v>
          </cell>
          <cell r="H1820">
            <v>15818478336.620001</v>
          </cell>
        </row>
        <row r="1821">
          <cell r="B1821">
            <v>300000</v>
          </cell>
          <cell r="C1821" t="str">
            <v>PATRIMONIO</v>
          </cell>
          <cell r="D1821">
            <v>1566220883586.7</v>
          </cell>
          <cell r="E1821">
            <v>1495145916350.5901</v>
          </cell>
          <cell r="F1821">
            <v>1491898876451.6399</v>
          </cell>
          <cell r="G1821">
            <v>1566220883586.7</v>
          </cell>
          <cell r="H1821">
            <v>1495145916350.5901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240460703465.89001</v>
          </cell>
          <cell r="E1839">
            <v>228681059453.98999</v>
          </cell>
          <cell r="F1839">
            <v>225837251232.45999</v>
          </cell>
          <cell r="G1839">
            <v>240460703465.89001</v>
          </cell>
          <cell r="H1839">
            <v>228681059453.98999</v>
          </cell>
        </row>
        <row r="1840">
          <cell r="B1840">
            <v>320500</v>
          </cell>
          <cell r="C1840" t="str">
            <v>RESERVA LEGAL</v>
          </cell>
          <cell r="D1840">
            <v>158599779511.48001</v>
          </cell>
          <cell r="E1840">
            <v>147833262307.31</v>
          </cell>
          <cell r="F1840">
            <v>139545280244.82001</v>
          </cell>
          <cell r="G1840">
            <v>158599779511.48001</v>
          </cell>
          <cell r="H1840">
            <v>147833262307.31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158599779511.48001</v>
          </cell>
          <cell r="E1841">
            <v>147833262307.31</v>
          </cell>
          <cell r="F1841">
            <v>139545280244.82001</v>
          </cell>
          <cell r="G1841">
            <v>158599779511.48001</v>
          </cell>
          <cell r="H1841">
            <v>147833262307.31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32514234023.240002</v>
          </cell>
          <cell r="E1851">
            <v>31501107215.509998</v>
          </cell>
          <cell r="F1851">
            <v>36945281056.470001</v>
          </cell>
          <cell r="G1851">
            <v>32514234023.240002</v>
          </cell>
          <cell r="H1851">
            <v>31501107215.509998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0</v>
          </cell>
          <cell r="F1856">
            <v>26574497525.470001</v>
          </cell>
          <cell r="G1856">
            <v>0</v>
          </cell>
          <cell r="H1856">
            <v>0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32514234023.240002</v>
          </cell>
          <cell r="E1862">
            <v>31501107215.509998</v>
          </cell>
          <cell r="F1862">
            <v>10370783531</v>
          </cell>
          <cell r="G1862">
            <v>32514234023.240002</v>
          </cell>
          <cell r="H1862">
            <v>31501107215.509998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136369371698.81</v>
          </cell>
          <cell r="E1957">
            <v>96275085461.699997</v>
          </cell>
          <cell r="F1957">
            <v>120639786966.64999</v>
          </cell>
          <cell r="G1957">
            <v>136369371698.81</v>
          </cell>
          <cell r="H1957">
            <v>96275085461.699997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103904548077.67</v>
          </cell>
          <cell r="E1964">
            <v>63359819762.18</v>
          </cell>
          <cell r="F1964">
            <v>86947103362.669998</v>
          </cell>
          <cell r="G1964">
            <v>103904548077.67</v>
          </cell>
          <cell r="H1964">
            <v>63359819762.18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36506772864.870003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103552238037.69</v>
          </cell>
          <cell r="E1966">
            <v>48115443309.199997</v>
          </cell>
          <cell r="F1966">
            <v>76996666377.919998</v>
          </cell>
          <cell r="G1966">
            <v>103552238037.69</v>
          </cell>
          <cell r="H1966">
            <v>48115443309.199997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-4762042879.1499996</v>
          </cell>
          <cell r="E1969">
            <v>-4300542245.1499996</v>
          </cell>
          <cell r="F1969">
            <v>-201328605.15000001</v>
          </cell>
          <cell r="G1969">
            <v>-4762042879.1499996</v>
          </cell>
          <cell r="H1969">
            <v>-4300542245.1499996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10243743873.15</v>
          </cell>
          <cell r="E1975">
            <v>9814459252.1499996</v>
          </cell>
          <cell r="F1975">
            <v>9814459252.1499996</v>
          </cell>
          <cell r="G1975">
            <v>10243743873.15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-197477291.77000001</v>
          </cell>
          <cell r="E1976">
            <v>-197477291.77000001</v>
          </cell>
          <cell r="F1976">
            <v>0</v>
          </cell>
          <cell r="G1976">
            <v>-197477291.77000001</v>
          </cell>
          <cell r="H1976">
            <v>-197477291.77000001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-41438686527.120003</v>
          </cell>
          <cell r="E1978">
            <v>-26578836127.119999</v>
          </cell>
          <cell r="F1978">
            <v>-36169466527.120003</v>
          </cell>
          <cell r="G1978">
            <v>-41438686527.120003</v>
          </cell>
          <cell r="H1978">
            <v>-26578836127.119999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32464823621.139999</v>
          </cell>
          <cell r="E1979">
            <v>32915265699.52</v>
          </cell>
          <cell r="F1979">
            <v>33692683603.98</v>
          </cell>
          <cell r="G1979">
            <v>32464823621.139999</v>
          </cell>
          <cell r="H1979">
            <v>32915265699.52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126833936422</v>
          </cell>
          <cell r="E1987">
            <v>107632899434.89999</v>
          </cell>
          <cell r="F1987">
            <v>82864966252.529999</v>
          </cell>
          <cell r="G1987">
            <v>126833936422</v>
          </cell>
          <cell r="H1987">
            <v>107632899434.89999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126833936422</v>
          </cell>
          <cell r="E1990">
            <v>107632899434.89999</v>
          </cell>
          <cell r="F1990">
            <v>82864966252.529999</v>
          </cell>
          <cell r="G1990">
            <v>126833936422</v>
          </cell>
          <cell r="H1990">
            <v>107632899434.89999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2201882545728.27</v>
          </cell>
          <cell r="E1996">
            <v>2384044146122.6699</v>
          </cell>
          <cell r="F1996">
            <v>1432687252732.95</v>
          </cell>
          <cell r="G1996">
            <v>2201882545728.27</v>
          </cell>
          <cell r="H1996">
            <v>2384044146122.6699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2201882545728.27</v>
          </cell>
          <cell r="E1997">
            <v>2384044146122.6699</v>
          </cell>
          <cell r="F1997">
            <v>1432687252732.95</v>
          </cell>
          <cell r="G1997">
            <v>2201882545728.27</v>
          </cell>
          <cell r="H1997">
            <v>2384044146122.6699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412090253957.76001</v>
          </cell>
          <cell r="E2019">
            <v>385806084074.09998</v>
          </cell>
          <cell r="F2019">
            <v>421422869090.21997</v>
          </cell>
          <cell r="G2019">
            <v>412090253957.76001</v>
          </cell>
          <cell r="H2019">
            <v>385806084074.09998</v>
          </cell>
        </row>
        <row r="2020">
          <cell r="B2020">
            <v>410202</v>
          </cell>
          <cell r="C2020" t="str">
            <v>CRÉDITOS COMERCIALES</v>
          </cell>
          <cell r="D2020">
            <v>345771966766.42999</v>
          </cell>
          <cell r="E2020">
            <v>329647161431.44</v>
          </cell>
          <cell r="F2020">
            <v>364900278000.02002</v>
          </cell>
          <cell r="G2020">
            <v>345771966766.42999</v>
          </cell>
          <cell r="H2020">
            <v>329647161431.44</v>
          </cell>
        </row>
        <row r="2021">
          <cell r="B2021">
            <v>410204</v>
          </cell>
          <cell r="C2021" t="str">
            <v>CRÉDITOS DE CONSUMO</v>
          </cell>
          <cell r="D2021">
            <v>8083442.9800000004</v>
          </cell>
          <cell r="E2021">
            <v>8520046.9600000009</v>
          </cell>
          <cell r="F2021">
            <v>13149383.939999999</v>
          </cell>
          <cell r="G2021">
            <v>8083442.9800000004</v>
          </cell>
          <cell r="H2021">
            <v>8520046.9600000009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228300346.59999999</v>
          </cell>
          <cell r="E2024">
            <v>212763436.56999999</v>
          </cell>
          <cell r="F2024">
            <v>240311275.25999999</v>
          </cell>
          <cell r="G2024">
            <v>228300346.59999999</v>
          </cell>
          <cell r="H2024">
            <v>212763436.56999999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3355973125.73</v>
          </cell>
          <cell r="E2030">
            <v>3156807039.8899999</v>
          </cell>
          <cell r="F2030">
            <v>3985639178.0300002</v>
          </cell>
          <cell r="G2030">
            <v>3355973125.73</v>
          </cell>
          <cell r="H2030">
            <v>3156807039.8899999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406141.4</v>
          </cell>
          <cell r="E2037">
            <v>1547737.75</v>
          </cell>
          <cell r="F2037">
            <v>692312.81</v>
          </cell>
          <cell r="G2037">
            <v>406141.4</v>
          </cell>
          <cell r="H2037">
            <v>1547737.75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2522212.39</v>
          </cell>
          <cell r="E2038">
            <v>2246911.79</v>
          </cell>
          <cell r="F2038">
            <v>882986.62</v>
          </cell>
          <cell r="G2038">
            <v>2522212.39</v>
          </cell>
          <cell r="H2038">
            <v>2246911.79</v>
          </cell>
        </row>
        <row r="2039">
          <cell r="B2039">
            <v>410242</v>
          </cell>
          <cell r="C2039" t="str">
            <v>MORATORIOS CARTERA COMERCIAL</v>
          </cell>
          <cell r="D2039">
            <v>59980316.460000001</v>
          </cell>
          <cell r="E2039">
            <v>179482498.15000001</v>
          </cell>
          <cell r="F2039">
            <v>186974013.94</v>
          </cell>
          <cell r="G2039">
            <v>59980316.460000001</v>
          </cell>
          <cell r="H2039">
            <v>179482498.15000001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62663021605.769997</v>
          </cell>
          <cell r="E2044">
            <v>52597554971.550003</v>
          </cell>
          <cell r="F2044">
            <v>52094941939.599998</v>
          </cell>
          <cell r="G2044">
            <v>62663021605.769997</v>
          </cell>
          <cell r="H2044">
            <v>52597554971.550003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7255394747.8599997</v>
          </cell>
          <cell r="E2045">
            <v>6206494897.8000002</v>
          </cell>
          <cell r="F2045">
            <v>7746847229.3199997</v>
          </cell>
          <cell r="G2045">
            <v>7255394747.8599997</v>
          </cell>
          <cell r="H2045">
            <v>6206494897.8000002</v>
          </cell>
        </row>
        <row r="2046">
          <cell r="B2046">
            <v>410305</v>
          </cell>
          <cell r="C2046" t="str">
            <v>DEPÓSITOS A LA VISTA</v>
          </cell>
          <cell r="D2046">
            <v>1669618602.0999999</v>
          </cell>
          <cell r="E2046">
            <v>2742508970.4099998</v>
          </cell>
          <cell r="F2046">
            <v>5297160130.2299995</v>
          </cell>
          <cell r="G2046">
            <v>1669618602.0999999</v>
          </cell>
          <cell r="H2046">
            <v>2742508970.4099998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4166628020</v>
          </cell>
          <cell r="E2047">
            <v>1974882424.1800001</v>
          </cell>
          <cell r="F2047">
            <v>1938299707.1300001</v>
          </cell>
          <cell r="G2047">
            <v>4166628020</v>
          </cell>
          <cell r="H2047">
            <v>1974882424.1800001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1208034570</v>
          </cell>
          <cell r="E2056">
            <v>1028764287</v>
          </cell>
          <cell r="F2056">
            <v>474361464</v>
          </cell>
          <cell r="G2056">
            <v>1208034570</v>
          </cell>
          <cell r="H2056">
            <v>1028764287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211113555.75999999</v>
          </cell>
          <cell r="E2064">
            <v>460339216.20999998</v>
          </cell>
          <cell r="F2064">
            <v>37025927.960000001</v>
          </cell>
          <cell r="G2064">
            <v>211113555.75999999</v>
          </cell>
          <cell r="H2064">
            <v>460339216.20999998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67877771921.699997</v>
          </cell>
          <cell r="E2082">
            <v>70349868978.600006</v>
          </cell>
          <cell r="F2082">
            <v>75348120577.300003</v>
          </cell>
          <cell r="G2082">
            <v>67877771921.699997</v>
          </cell>
          <cell r="H2082">
            <v>70349868978.600006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67877771921.699997</v>
          </cell>
          <cell r="E2083">
            <v>70349868978.600006</v>
          </cell>
          <cell r="F2083">
            <v>75348120577.300003</v>
          </cell>
          <cell r="G2083">
            <v>67877771921.699997</v>
          </cell>
          <cell r="H2083">
            <v>70349868978.600006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0</v>
          </cell>
          <cell r="E2084">
            <v>318137858.18000001</v>
          </cell>
          <cell r="F2084">
            <v>0</v>
          </cell>
          <cell r="G2084">
            <v>0</v>
          </cell>
          <cell r="H2084">
            <v>318137858.18000001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0</v>
          </cell>
          <cell r="E2085">
            <v>318137858.18000001</v>
          </cell>
          <cell r="F2085">
            <v>0</v>
          </cell>
          <cell r="G2085">
            <v>0</v>
          </cell>
          <cell r="H2085">
            <v>318137858.18000001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3791416969.1399999</v>
          </cell>
          <cell r="E2126">
            <v>1662058051.3399999</v>
          </cell>
          <cell r="F2126">
            <v>2557389714.1199999</v>
          </cell>
          <cell r="G2126">
            <v>3791416969.1399999</v>
          </cell>
          <cell r="H2126">
            <v>1662058051.3399999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874930707.26999998</v>
          </cell>
          <cell r="E2128">
            <v>568236890.91999996</v>
          </cell>
          <cell r="F2128">
            <v>441045040.56</v>
          </cell>
          <cell r="G2128">
            <v>874930707.26999998</v>
          </cell>
          <cell r="H2128">
            <v>568236890.91999996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1563180162.3299999</v>
          </cell>
          <cell r="E2130">
            <v>1051246127.61</v>
          </cell>
          <cell r="F2130">
            <v>671037472.65999997</v>
          </cell>
          <cell r="G2130">
            <v>1563180162.3299999</v>
          </cell>
          <cell r="H2130">
            <v>1051246127.61</v>
          </cell>
        </row>
        <row r="2131">
          <cell r="B2131">
            <v>411510</v>
          </cell>
          <cell r="C2131" t="str">
            <v>SERVICIOS BANCARIOS</v>
          </cell>
          <cell r="D2131">
            <v>8453574.6199999992</v>
          </cell>
          <cell r="E2131">
            <v>12461739.58</v>
          </cell>
          <cell r="F2131">
            <v>25391623.23</v>
          </cell>
          <cell r="G2131">
            <v>8453574.6199999992</v>
          </cell>
          <cell r="H2131">
            <v>12461739.58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1344852524.9200001</v>
          </cell>
          <cell r="E2177">
            <v>30113293.23</v>
          </cell>
          <cell r="F2177">
            <v>1419915577.6700001</v>
          </cell>
          <cell r="G2177">
            <v>1344852524.9200001</v>
          </cell>
          <cell r="H2177">
            <v>30113293.23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4971211798.6899996</v>
          </cell>
          <cell r="E2221">
            <v>2792248557.7800002</v>
          </cell>
          <cell r="F2221">
            <v>1619172132.55</v>
          </cell>
          <cell r="G2221">
            <v>4971211798.6899996</v>
          </cell>
          <cell r="H2221">
            <v>2792248557.7800002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4971211798.6899996</v>
          </cell>
          <cell r="E2223">
            <v>2792248557.7800002</v>
          </cell>
          <cell r="F2223">
            <v>1619172132.55</v>
          </cell>
          <cell r="G2223">
            <v>4971211798.6899996</v>
          </cell>
          <cell r="H2223">
            <v>2792248557.7800002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7714798287.9200001</v>
          </cell>
          <cell r="E2233">
            <v>4802084433.7799997</v>
          </cell>
          <cell r="F2233">
            <v>6460939824.3699999</v>
          </cell>
          <cell r="G2233">
            <v>7714798287.9200001</v>
          </cell>
          <cell r="H2233">
            <v>4802084433.7799997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7714798287.9200001</v>
          </cell>
          <cell r="E2234">
            <v>4802084433.7799997</v>
          </cell>
          <cell r="F2234">
            <v>6460939824.3699999</v>
          </cell>
          <cell r="G2234">
            <v>7714798287.9200001</v>
          </cell>
          <cell r="H2234">
            <v>4802084433.7799997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5430000</v>
          </cell>
          <cell r="E2247">
            <v>0</v>
          </cell>
          <cell r="F2247">
            <v>0</v>
          </cell>
          <cell r="G2247">
            <v>5430000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5430000</v>
          </cell>
          <cell r="E2248">
            <v>0</v>
          </cell>
          <cell r="F2248">
            <v>0</v>
          </cell>
          <cell r="G2248">
            <v>5430000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1519399666375</v>
          </cell>
          <cell r="E2253">
            <v>1574890821846</v>
          </cell>
          <cell r="F2253">
            <v>724177454983.54004</v>
          </cell>
          <cell r="G2253">
            <v>1519399666375</v>
          </cell>
          <cell r="H2253">
            <v>1574890821846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852375102375</v>
          </cell>
          <cell r="E2254">
            <v>1035585829492</v>
          </cell>
          <cell r="F2254">
            <v>481047034716.53998</v>
          </cell>
          <cell r="G2254">
            <v>852375102375</v>
          </cell>
          <cell r="H2254">
            <v>1035585829492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4865000</v>
          </cell>
          <cell r="E2257">
            <v>0</v>
          </cell>
          <cell r="F2257">
            <v>0</v>
          </cell>
          <cell r="G2257">
            <v>4865000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12155172</v>
          </cell>
          <cell r="E2258">
            <v>35692254</v>
          </cell>
          <cell r="F2258">
            <v>3425367</v>
          </cell>
          <cell r="G2258">
            <v>12155172</v>
          </cell>
          <cell r="H2258">
            <v>35692254</v>
          </cell>
        </row>
        <row r="2259">
          <cell r="B2259">
            <v>412917</v>
          </cell>
          <cell r="C2259" t="str">
            <v>FUTUROS DE  MONEDAS</v>
          </cell>
          <cell r="D2259">
            <v>667007543828</v>
          </cell>
          <cell r="E2259">
            <v>539269300100</v>
          </cell>
          <cell r="F2259">
            <v>243126994900</v>
          </cell>
          <cell r="G2259">
            <v>667007543828</v>
          </cell>
          <cell r="H2259">
            <v>539269300100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26500000</v>
          </cell>
          <cell r="E2277">
            <v>113000000</v>
          </cell>
          <cell r="F2277">
            <v>0</v>
          </cell>
          <cell r="G2277">
            <v>26500000</v>
          </cell>
          <cell r="H2277">
            <v>113000000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26500000</v>
          </cell>
          <cell r="E2282">
            <v>113000000</v>
          </cell>
          <cell r="F2282">
            <v>0</v>
          </cell>
          <cell r="G2282">
            <v>26500000</v>
          </cell>
          <cell r="H2282">
            <v>113000000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7512717</v>
          </cell>
          <cell r="E2283">
            <v>64000</v>
          </cell>
          <cell r="F2283">
            <v>2860000</v>
          </cell>
          <cell r="G2283">
            <v>7512717</v>
          </cell>
          <cell r="H2283">
            <v>64000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21000</v>
          </cell>
          <cell r="E2286">
            <v>64000</v>
          </cell>
          <cell r="F2286">
            <v>2327967</v>
          </cell>
          <cell r="G2286">
            <v>21000</v>
          </cell>
          <cell r="H2286">
            <v>64000</v>
          </cell>
        </row>
        <row r="2287">
          <cell r="B2287">
            <v>413120</v>
          </cell>
          <cell r="C2287" t="str">
            <v>EQUIPO DE COMPUTACIÓN</v>
          </cell>
          <cell r="D2287">
            <v>144000</v>
          </cell>
          <cell r="E2287">
            <v>0</v>
          </cell>
          <cell r="F2287">
            <v>532033</v>
          </cell>
          <cell r="G2287">
            <v>144000</v>
          </cell>
          <cell r="H2287">
            <v>0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7347717</v>
          </cell>
          <cell r="E2294">
            <v>0</v>
          </cell>
          <cell r="F2294">
            <v>0</v>
          </cell>
          <cell r="G2294">
            <v>7347717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61850865079.620003</v>
          </cell>
          <cell r="E2309">
            <v>215047797418.35001</v>
          </cell>
          <cell r="F2309">
            <v>26439940929.549999</v>
          </cell>
          <cell r="G2309">
            <v>61850865079.620003</v>
          </cell>
          <cell r="H2309">
            <v>215047797418.35001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23175135797.25</v>
          </cell>
          <cell r="E2310">
            <v>171911204584.70001</v>
          </cell>
          <cell r="F2310">
            <v>0</v>
          </cell>
          <cell r="G2310">
            <v>23175135797.25</v>
          </cell>
          <cell r="H2310">
            <v>171911204584.70001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33416124155.389999</v>
          </cell>
          <cell r="E2311">
            <v>43136592833.650002</v>
          </cell>
          <cell r="F2311">
            <v>26439940929.549999</v>
          </cell>
          <cell r="G2311">
            <v>33416124155.389999</v>
          </cell>
          <cell r="H2311">
            <v>43136592833.650002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5259605126.9799995</v>
          </cell>
          <cell r="E2314">
            <v>0</v>
          </cell>
          <cell r="F2314">
            <v>0</v>
          </cell>
          <cell r="G2314">
            <v>5259605126.9799995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1025938208</v>
          </cell>
          <cell r="E2335">
            <v>823759985</v>
          </cell>
          <cell r="F2335">
            <v>1883255396.9000001</v>
          </cell>
          <cell r="G2335">
            <v>1025938208</v>
          </cell>
          <cell r="H2335">
            <v>823759985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0</v>
          </cell>
          <cell r="F2336">
            <v>232325561.75</v>
          </cell>
          <cell r="G2336">
            <v>0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1025938208</v>
          </cell>
          <cell r="E2341">
            <v>823759985</v>
          </cell>
          <cell r="F2341">
            <v>1650929835.1500001</v>
          </cell>
          <cell r="G2341">
            <v>1025938208</v>
          </cell>
          <cell r="H2341">
            <v>823759985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2506815089.6100001</v>
          </cell>
          <cell r="E2359">
            <v>2239942741.8200002</v>
          </cell>
          <cell r="F2359">
            <v>2209701535.1399999</v>
          </cell>
          <cell r="G2359">
            <v>2506815089.6100001</v>
          </cell>
          <cell r="H2359">
            <v>2239942741.8200002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2506815089.6100001</v>
          </cell>
          <cell r="E2361">
            <v>2239942741.8200002</v>
          </cell>
          <cell r="F2361">
            <v>2209701535.1399999</v>
          </cell>
          <cell r="G2361">
            <v>2506815089.6100001</v>
          </cell>
          <cell r="H2361">
            <v>2239942741.8200002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1720539580.6800001</v>
          </cell>
          <cell r="E2405">
            <v>1646012920</v>
          </cell>
          <cell r="F2405">
            <v>1595487779</v>
          </cell>
          <cell r="G2405">
            <v>1720539580.6800001</v>
          </cell>
          <cell r="H2405">
            <v>1646012920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1720539580.6800001</v>
          </cell>
          <cell r="E2408">
            <v>1646012920</v>
          </cell>
          <cell r="F2408">
            <v>1595487779</v>
          </cell>
          <cell r="G2408">
            <v>1720539580.6800001</v>
          </cell>
          <cell r="H2408">
            <v>1646012920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36388838201.879997</v>
          </cell>
          <cell r="E2412">
            <v>11863748710.41</v>
          </cell>
          <cell r="F2412">
            <v>9264850535.2800007</v>
          </cell>
          <cell r="G2412">
            <v>36388838201.879997</v>
          </cell>
          <cell r="H2412">
            <v>11863748710.41</v>
          </cell>
        </row>
        <row r="2413">
          <cell r="B2413">
            <v>415005</v>
          </cell>
          <cell r="C2413" t="str">
            <v>EN SUBSIDIARIAS</v>
          </cell>
          <cell r="D2413">
            <v>8997697847.9500008</v>
          </cell>
          <cell r="E2413">
            <v>11591772813.889999</v>
          </cell>
          <cell r="F2413">
            <v>4907836568.0100002</v>
          </cell>
          <cell r="G2413">
            <v>8997697847.9500008</v>
          </cell>
          <cell r="H2413">
            <v>11591772813.889999</v>
          </cell>
        </row>
        <row r="2414">
          <cell r="B2414">
            <v>415010</v>
          </cell>
          <cell r="C2414" t="str">
            <v>EN ASOCIADA</v>
          </cell>
          <cell r="D2414">
            <v>27391140353.93</v>
          </cell>
          <cell r="E2414">
            <v>271975896.51999998</v>
          </cell>
          <cell r="F2414">
            <v>4357013967.2700005</v>
          </cell>
          <cell r="G2414">
            <v>27391140353.93</v>
          </cell>
          <cell r="H2414">
            <v>271975896.51999998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2947251853.6900001</v>
          </cell>
          <cell r="E2432">
            <v>295184277.67000002</v>
          </cell>
          <cell r="F2432">
            <v>12906832482.75</v>
          </cell>
          <cell r="G2432">
            <v>2947251853.6900001</v>
          </cell>
          <cell r="H2432">
            <v>295184277.67000002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2947251853.6900001</v>
          </cell>
          <cell r="E2447">
            <v>295184277.67000002</v>
          </cell>
          <cell r="F2447">
            <v>12906832482.75</v>
          </cell>
          <cell r="G2447">
            <v>2947251853.6900001</v>
          </cell>
          <cell r="H2447">
            <v>295184277.67000002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0</v>
          </cell>
          <cell r="E2456">
            <v>0</v>
          </cell>
          <cell r="F2456">
            <v>127500000</v>
          </cell>
          <cell r="G2456">
            <v>0</v>
          </cell>
          <cell r="H2456">
            <v>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0</v>
          </cell>
          <cell r="F2457">
            <v>127500000</v>
          </cell>
          <cell r="G2457">
            <v>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2365743105.98</v>
          </cell>
          <cell r="E2469">
            <v>5972968544.0799999</v>
          </cell>
          <cell r="F2469">
            <v>2901107914.6500001</v>
          </cell>
          <cell r="G2469">
            <v>2365743105.98</v>
          </cell>
          <cell r="H2469">
            <v>5972968544.0799999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2799027</v>
          </cell>
          <cell r="E2478">
            <v>0</v>
          </cell>
          <cell r="F2478">
            <v>11900</v>
          </cell>
          <cell r="G2478">
            <v>2799027</v>
          </cell>
          <cell r="H2478">
            <v>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201962877</v>
          </cell>
          <cell r="E2479">
            <v>234796299</v>
          </cell>
          <cell r="F2479">
            <v>59362860</v>
          </cell>
          <cell r="G2479">
            <v>201962877</v>
          </cell>
          <cell r="H2479">
            <v>234796299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2160981201.98</v>
          </cell>
          <cell r="E2485">
            <v>5738172245.0799999</v>
          </cell>
          <cell r="F2485">
            <v>2841733154.6500001</v>
          </cell>
          <cell r="G2485">
            <v>2160981201.98</v>
          </cell>
          <cell r="H2485">
            <v>5738172245.0799999</v>
          </cell>
        </row>
        <row r="2486">
          <cell r="B2486">
            <v>419600</v>
          </cell>
          <cell r="C2486" t="str">
            <v>INGRESOS OPERACIONALES LEASING</v>
          </cell>
          <cell r="D2486">
            <v>490783182.77999997</v>
          </cell>
          <cell r="E2486">
            <v>1845331938.96</v>
          </cell>
          <cell r="F2486">
            <v>1698262294.8800001</v>
          </cell>
          <cell r="G2486">
            <v>490783182.77999997</v>
          </cell>
          <cell r="H2486">
            <v>1845331938.96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490783182.77999997</v>
          </cell>
          <cell r="E2492">
            <v>1845331938.96</v>
          </cell>
          <cell r="F2492">
            <v>1698262294.8800001</v>
          </cell>
          <cell r="G2492">
            <v>490783182.77999997</v>
          </cell>
          <cell r="H2492">
            <v>1845331938.96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69445814650.960007</v>
          </cell>
          <cell r="E2495">
            <v>97368536888.800003</v>
          </cell>
          <cell r="F2495">
            <v>134324660313.38</v>
          </cell>
          <cell r="G2495">
            <v>69445814650.960007</v>
          </cell>
          <cell r="H2495">
            <v>97368536888.800003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534275898.19</v>
          </cell>
          <cell r="E2496">
            <v>1276455317.6199999</v>
          </cell>
          <cell r="F2496">
            <v>1902099857.5</v>
          </cell>
          <cell r="G2496">
            <v>534275898.19</v>
          </cell>
          <cell r="H2496">
            <v>1276455317.6199999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44496938912.629997</v>
          </cell>
          <cell r="E2497">
            <v>66600053272.779999</v>
          </cell>
          <cell r="F2497">
            <v>106385366173.14999</v>
          </cell>
          <cell r="G2497">
            <v>44496938912.629997</v>
          </cell>
          <cell r="H2497">
            <v>66600053272.779999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7970098.0599999996</v>
          </cell>
          <cell r="E2500">
            <v>14225726.66</v>
          </cell>
          <cell r="F2500">
            <v>9467152.9700000007</v>
          </cell>
          <cell r="G2500">
            <v>7970098.0599999996</v>
          </cell>
          <cell r="H2500">
            <v>14225726.66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24104908778.91</v>
          </cell>
          <cell r="E2502">
            <v>26703700052.080002</v>
          </cell>
          <cell r="F2502">
            <v>25090137141.799999</v>
          </cell>
          <cell r="G2502">
            <v>24104908778.91</v>
          </cell>
          <cell r="H2502">
            <v>26703700052.080002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226936635.18000001</v>
          </cell>
          <cell r="E2504">
            <v>327662519.66000003</v>
          </cell>
          <cell r="F2504">
            <v>376449307.98000002</v>
          </cell>
          <cell r="G2504">
            <v>226936635.18000001</v>
          </cell>
          <cell r="H2504">
            <v>327662519.66000003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74784327.989999995</v>
          </cell>
          <cell r="E2505">
            <v>2446440000</v>
          </cell>
          <cell r="F2505">
            <v>561140679.98000002</v>
          </cell>
          <cell r="G2505">
            <v>74784327.989999995</v>
          </cell>
          <cell r="H2505">
            <v>2446440000</v>
          </cell>
        </row>
        <row r="2506">
          <cell r="B2506">
            <v>500000</v>
          </cell>
          <cell r="C2506" t="str">
            <v>GASTOS</v>
          </cell>
          <cell r="D2506">
            <v>2201882545728.27</v>
          </cell>
          <cell r="E2506">
            <v>2384044146122.6699</v>
          </cell>
          <cell r="F2506">
            <v>1432687252732.95</v>
          </cell>
          <cell r="G2506">
            <v>2201882545728.27</v>
          </cell>
          <cell r="H2506">
            <v>2384044146122.6699</v>
          </cell>
        </row>
        <row r="2507">
          <cell r="B2507">
            <v>510000</v>
          </cell>
          <cell r="C2507" t="str">
            <v>GASTOS DE OPERACIONES</v>
          </cell>
          <cell r="D2507">
            <v>2039591160306.27</v>
          </cell>
          <cell r="E2507">
            <v>2216869179687.77</v>
          </cell>
          <cell r="F2507">
            <v>1291259832480.4199</v>
          </cell>
          <cell r="G2507">
            <v>2039591160306.27</v>
          </cell>
          <cell r="H2507">
            <v>2216869179687.77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93844188055.070007</v>
          </cell>
          <cell r="E2513">
            <v>111929463049.14999</v>
          </cell>
          <cell r="F2513">
            <v>188892665261.79001</v>
          </cell>
          <cell r="G2513">
            <v>93844188055.070007</v>
          </cell>
          <cell r="H2513">
            <v>111929463049.14999</v>
          </cell>
        </row>
        <row r="2514">
          <cell r="B2514">
            <v>510205</v>
          </cell>
          <cell r="C2514" t="str">
            <v>DEPÓSITOS DE AHORRO ORDINARIO</v>
          </cell>
          <cell r="D2514">
            <v>8671559521.9899998</v>
          </cell>
          <cell r="E2514">
            <v>0</v>
          </cell>
          <cell r="F2514">
            <v>0</v>
          </cell>
          <cell r="G2514">
            <v>8671559521.9899998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1388634161.1900001</v>
          </cell>
          <cell r="E2517">
            <v>789919067.10000002</v>
          </cell>
          <cell r="F2517">
            <v>0</v>
          </cell>
          <cell r="G2517">
            <v>1388634161.1900001</v>
          </cell>
          <cell r="H2517">
            <v>789919067.10000002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513350277.45999998</v>
          </cell>
          <cell r="E2518">
            <v>753479722.53999996</v>
          </cell>
          <cell r="F2518">
            <v>14719225062.35</v>
          </cell>
          <cell r="G2518">
            <v>513350277.45999998</v>
          </cell>
          <cell r="H2518">
            <v>753479722.53999996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83266997429.940002</v>
          </cell>
          <cell r="E2519">
            <v>110386064259.50999</v>
          </cell>
          <cell r="F2519">
            <v>174173440199.44</v>
          </cell>
          <cell r="G2519">
            <v>83266997429.940002</v>
          </cell>
          <cell r="H2519">
            <v>110386064259.50999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3646664.49</v>
          </cell>
          <cell r="E2523">
            <v>0</v>
          </cell>
          <cell r="F2523">
            <v>0</v>
          </cell>
          <cell r="G2523">
            <v>3646664.49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91751038812.029999</v>
          </cell>
          <cell r="E2524">
            <v>64620795933.889999</v>
          </cell>
          <cell r="F2524">
            <v>37958443459.440002</v>
          </cell>
          <cell r="G2524">
            <v>91751038812.029999</v>
          </cell>
          <cell r="H2524">
            <v>64620795933.889999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91378227278.610001</v>
          </cell>
          <cell r="E2529">
            <v>64620795933.889999</v>
          </cell>
          <cell r="F2529">
            <v>37958443459.440002</v>
          </cell>
          <cell r="G2529">
            <v>91378227278.610001</v>
          </cell>
          <cell r="H2529">
            <v>64620795933.889999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128345</v>
          </cell>
          <cell r="E2536">
            <v>0</v>
          </cell>
          <cell r="F2536">
            <v>0</v>
          </cell>
          <cell r="G2536">
            <v>128345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97547107878.070007</v>
          </cell>
          <cell r="E2537">
            <v>73897631229.649994</v>
          </cell>
          <cell r="F2537">
            <v>50991783502.610001</v>
          </cell>
          <cell r="G2537">
            <v>97547107878.070007</v>
          </cell>
          <cell r="H2537">
            <v>73897631229.649994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2197313025.2199998</v>
          </cell>
          <cell r="E2538">
            <v>3286010403.1100001</v>
          </cell>
          <cell r="F2538">
            <v>1437192487.74</v>
          </cell>
          <cell r="G2538">
            <v>2197313025.2199998</v>
          </cell>
          <cell r="H2538">
            <v>3286010403.1100001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89080326457.110001</v>
          </cell>
          <cell r="E2541">
            <v>64558729250.339996</v>
          </cell>
          <cell r="F2541">
            <v>46042373764.970001</v>
          </cell>
          <cell r="G2541">
            <v>89080326457.110001</v>
          </cell>
          <cell r="H2541">
            <v>64558729250.339996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2709688300</v>
          </cell>
          <cell r="E2545">
            <v>2037092300</v>
          </cell>
          <cell r="F2545">
            <v>1467703957.4000001</v>
          </cell>
          <cell r="G2545">
            <v>2709688300</v>
          </cell>
          <cell r="H2545">
            <v>2037092300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813095186.74000001</v>
          </cell>
          <cell r="E2546">
            <v>1167931050.9200001</v>
          </cell>
          <cell r="F2546">
            <v>1293812098.3399999</v>
          </cell>
          <cell r="G2546">
            <v>813095186.74000001</v>
          </cell>
          <cell r="H2546">
            <v>1167931050.9200001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2745929755.8600001</v>
          </cell>
          <cell r="E2552">
            <v>2847868225.2800002</v>
          </cell>
          <cell r="F2552">
            <v>750701194.15999997</v>
          </cell>
          <cell r="G2552">
            <v>2745929755.8600001</v>
          </cell>
          <cell r="H2552">
            <v>2847868225.2800002</v>
          </cell>
        </row>
        <row r="2553">
          <cell r="B2553">
            <v>510497</v>
          </cell>
          <cell r="C2553" t="str">
            <v>RIESGO OPERATIVO</v>
          </cell>
          <cell r="D2553">
            <v>755153.14</v>
          </cell>
          <cell r="E2553">
            <v>0</v>
          </cell>
          <cell r="F2553">
            <v>0</v>
          </cell>
          <cell r="G2553">
            <v>755153.14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4950000</v>
          </cell>
          <cell r="E2554">
            <v>0</v>
          </cell>
          <cell r="F2554">
            <v>0</v>
          </cell>
          <cell r="G2554">
            <v>4950000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4950000</v>
          </cell>
          <cell r="E2556">
            <v>0</v>
          </cell>
          <cell r="F2556">
            <v>0</v>
          </cell>
          <cell r="G2556">
            <v>4950000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0</v>
          </cell>
          <cell r="F2558">
            <v>78170407.659999996</v>
          </cell>
          <cell r="G2558">
            <v>0</v>
          </cell>
          <cell r="H2558">
            <v>0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0</v>
          </cell>
          <cell r="F2559">
            <v>78170407.659999996</v>
          </cell>
          <cell r="G2559">
            <v>0</v>
          </cell>
          <cell r="H2559">
            <v>0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10554676621.02</v>
          </cell>
          <cell r="E2596">
            <v>3892407072.1799998</v>
          </cell>
          <cell r="F2596">
            <v>9109679386.3400002</v>
          </cell>
          <cell r="G2596">
            <v>10554676621.02</v>
          </cell>
          <cell r="H2596">
            <v>3892407072.1799998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218257878.08000001</v>
          </cell>
          <cell r="E2600">
            <v>153580618.55000001</v>
          </cell>
          <cell r="F2600">
            <v>86105788.359999999</v>
          </cell>
          <cell r="G2600">
            <v>218257878.08000001</v>
          </cell>
          <cell r="H2600">
            <v>153580618.55000001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10336159800.190001</v>
          </cell>
          <cell r="E2620">
            <v>3738826453.6300001</v>
          </cell>
          <cell r="F2620">
            <v>9021289377.9799995</v>
          </cell>
          <cell r="G2620">
            <v>10336159800.190001</v>
          </cell>
          <cell r="H2620">
            <v>3738826453.6300001</v>
          </cell>
        </row>
        <row r="2621">
          <cell r="B2621">
            <v>511597</v>
          </cell>
          <cell r="C2621" t="str">
            <v>RIESGO OPERATIVO</v>
          </cell>
          <cell r="D2621">
            <v>258942.75</v>
          </cell>
          <cell r="E2621">
            <v>0</v>
          </cell>
          <cell r="F2621">
            <v>2284220</v>
          </cell>
          <cell r="G2621">
            <v>258942.75</v>
          </cell>
          <cell r="H2621">
            <v>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8133770</v>
          </cell>
          <cell r="E2628">
            <v>11953406</v>
          </cell>
          <cell r="F2628">
            <v>9219471</v>
          </cell>
          <cell r="G2628">
            <v>8133770</v>
          </cell>
          <cell r="H2628">
            <v>11953406</v>
          </cell>
        </row>
        <row r="2629">
          <cell r="B2629">
            <v>511805</v>
          </cell>
          <cell r="C2629" t="str">
            <v>NOTARIALES</v>
          </cell>
          <cell r="D2629">
            <v>8133770</v>
          </cell>
          <cell r="E2629">
            <v>11953406</v>
          </cell>
          <cell r="F2629">
            <v>9219471</v>
          </cell>
          <cell r="G2629">
            <v>8133770</v>
          </cell>
          <cell r="H2629">
            <v>11953406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42479928101.379997</v>
          </cell>
          <cell r="E2637">
            <v>42809963547.150002</v>
          </cell>
          <cell r="F2637">
            <v>42884606717.330002</v>
          </cell>
          <cell r="G2637">
            <v>42479928101.379997</v>
          </cell>
          <cell r="H2637">
            <v>42809963547.150002</v>
          </cell>
        </row>
        <row r="2638">
          <cell r="B2638">
            <v>512001</v>
          </cell>
          <cell r="C2638" t="str">
            <v>SALARIO INTEGRAL</v>
          </cell>
          <cell r="D2638">
            <v>15821841734</v>
          </cell>
          <cell r="E2638">
            <v>15100941807</v>
          </cell>
          <cell r="F2638">
            <v>14245286173</v>
          </cell>
          <cell r="G2638">
            <v>15821841734</v>
          </cell>
          <cell r="H2638">
            <v>15100941807</v>
          </cell>
        </row>
        <row r="2639">
          <cell r="B2639">
            <v>512002</v>
          </cell>
          <cell r="C2639" t="str">
            <v>SUELDOS</v>
          </cell>
          <cell r="D2639">
            <v>8573297734</v>
          </cell>
          <cell r="E2639">
            <v>8432188221</v>
          </cell>
          <cell r="F2639">
            <v>8897644800</v>
          </cell>
          <cell r="G2639">
            <v>8573297734</v>
          </cell>
          <cell r="H2639">
            <v>8432188221</v>
          </cell>
        </row>
        <row r="2640">
          <cell r="B2640">
            <v>512003</v>
          </cell>
          <cell r="C2640" t="str">
            <v>HORAS EXTRAS</v>
          </cell>
          <cell r="D2640">
            <v>88235851</v>
          </cell>
          <cell r="E2640">
            <v>57397164</v>
          </cell>
          <cell r="F2640">
            <v>83327641</v>
          </cell>
          <cell r="G2640">
            <v>88235851</v>
          </cell>
          <cell r="H2640">
            <v>57397164</v>
          </cell>
        </row>
        <row r="2641">
          <cell r="B2641">
            <v>512004</v>
          </cell>
          <cell r="C2641" t="str">
            <v>AUXILIO DE TRANSPORTE</v>
          </cell>
          <cell r="D2641">
            <v>0</v>
          </cell>
          <cell r="E2641">
            <v>990904</v>
          </cell>
          <cell r="F2641">
            <v>1928848</v>
          </cell>
          <cell r="G2641">
            <v>0</v>
          </cell>
          <cell r="H2641">
            <v>990904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892882519</v>
          </cell>
          <cell r="E2643">
            <v>882629988.27999997</v>
          </cell>
          <cell r="F2643">
            <v>913597029</v>
          </cell>
          <cell r="G2643">
            <v>892882519</v>
          </cell>
          <cell r="H2643">
            <v>882629988.27999997</v>
          </cell>
        </row>
        <row r="2644">
          <cell r="B2644">
            <v>512007</v>
          </cell>
          <cell r="C2644" t="str">
            <v>INTERESES SOBRE CESANTIAS</v>
          </cell>
          <cell r="D2644">
            <v>103139652</v>
          </cell>
          <cell r="E2644">
            <v>102790955</v>
          </cell>
          <cell r="F2644">
            <v>105911480</v>
          </cell>
          <cell r="G2644">
            <v>103139652</v>
          </cell>
          <cell r="H2644">
            <v>102790955</v>
          </cell>
        </row>
        <row r="2645">
          <cell r="B2645">
            <v>512008</v>
          </cell>
          <cell r="C2645" t="str">
            <v>PRIMA LEGAL</v>
          </cell>
          <cell r="D2645">
            <v>889738878</v>
          </cell>
          <cell r="E2645">
            <v>876437477</v>
          </cell>
          <cell r="F2645">
            <v>915656833</v>
          </cell>
          <cell r="G2645">
            <v>889738878</v>
          </cell>
          <cell r="H2645">
            <v>876437477</v>
          </cell>
        </row>
        <row r="2646">
          <cell r="B2646">
            <v>512009</v>
          </cell>
          <cell r="C2646" t="str">
            <v>PRIMA EXTRALEGAL</v>
          </cell>
          <cell r="D2646">
            <v>1516475662</v>
          </cell>
          <cell r="E2646">
            <v>1494634473</v>
          </cell>
          <cell r="F2646">
            <v>1557499435</v>
          </cell>
          <cell r="G2646">
            <v>1516475662</v>
          </cell>
          <cell r="H2646">
            <v>1494634473</v>
          </cell>
        </row>
        <row r="2647">
          <cell r="B2647">
            <v>512010</v>
          </cell>
          <cell r="C2647" t="str">
            <v>VACACIONES</v>
          </cell>
          <cell r="D2647">
            <v>1696780531</v>
          </cell>
          <cell r="E2647">
            <v>1658848131</v>
          </cell>
          <cell r="F2647">
            <v>1689151265</v>
          </cell>
          <cell r="G2647">
            <v>1696780531</v>
          </cell>
          <cell r="H2647">
            <v>1658848131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2605132388</v>
          </cell>
          <cell r="E2651">
            <v>4448542344</v>
          </cell>
          <cell r="F2651">
            <v>4148068169</v>
          </cell>
          <cell r="G2651">
            <v>2605132388</v>
          </cell>
          <cell r="H2651">
            <v>4448542344</v>
          </cell>
        </row>
        <row r="2652">
          <cell r="B2652">
            <v>512016</v>
          </cell>
          <cell r="C2652" t="str">
            <v>INDEMNIZACIONES</v>
          </cell>
          <cell r="D2652">
            <v>152435401</v>
          </cell>
          <cell r="E2652">
            <v>0</v>
          </cell>
          <cell r="F2652">
            <v>18055333</v>
          </cell>
          <cell r="G2652">
            <v>152435401</v>
          </cell>
          <cell r="H2652">
            <v>0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1623182000</v>
          </cell>
          <cell r="E2654">
            <v>1558947600</v>
          </cell>
          <cell r="F2654">
            <v>1610386420</v>
          </cell>
          <cell r="G2654">
            <v>1623182000</v>
          </cell>
          <cell r="H2654">
            <v>1558947600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11165000</v>
          </cell>
          <cell r="E2657">
            <v>12494398</v>
          </cell>
          <cell r="F2657">
            <v>12173195</v>
          </cell>
          <cell r="G2657">
            <v>11165000</v>
          </cell>
          <cell r="H2657">
            <v>12494398</v>
          </cell>
        </row>
        <row r="2658">
          <cell r="B2658">
            <v>512027</v>
          </cell>
          <cell r="C2658" t="str">
            <v>SEGUROS</v>
          </cell>
          <cell r="D2658">
            <v>153324074.33000001</v>
          </cell>
          <cell r="E2658">
            <v>149380536</v>
          </cell>
          <cell r="F2658">
            <v>167816938.94</v>
          </cell>
          <cell r="G2658">
            <v>153324074.33000001</v>
          </cell>
          <cell r="H2658">
            <v>149380536</v>
          </cell>
        </row>
        <row r="2659">
          <cell r="B2659">
            <v>512028</v>
          </cell>
          <cell r="C2659" t="str">
            <v>CAPACITACIÓN AL PERSONAL</v>
          </cell>
          <cell r="D2659">
            <v>288789436.25999999</v>
          </cell>
          <cell r="E2659">
            <v>289381014.54000002</v>
          </cell>
          <cell r="F2659">
            <v>390365469.39999998</v>
          </cell>
          <cell r="G2659">
            <v>288789436.25999999</v>
          </cell>
          <cell r="H2659">
            <v>289381014.54000002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1768517544</v>
          </cell>
          <cell r="E2660">
            <v>1702429597</v>
          </cell>
          <cell r="F2660">
            <v>1817979747</v>
          </cell>
          <cell r="G2660">
            <v>1768517544</v>
          </cell>
          <cell r="H2660">
            <v>1702429597</v>
          </cell>
        </row>
        <row r="2661">
          <cell r="B2661">
            <v>512030</v>
          </cell>
          <cell r="C2661" t="str">
            <v>APORTES POR SALUD</v>
          </cell>
          <cell r="D2661">
            <v>1314190761</v>
          </cell>
          <cell r="E2661">
            <v>1279042272</v>
          </cell>
          <cell r="F2661">
            <v>1381561768</v>
          </cell>
          <cell r="G2661">
            <v>1314190761</v>
          </cell>
          <cell r="H2661">
            <v>1279042272</v>
          </cell>
        </row>
        <row r="2662">
          <cell r="B2662">
            <v>512031</v>
          </cell>
          <cell r="C2662" t="str">
            <v>APORTES POR PENSIONES</v>
          </cell>
          <cell r="D2662">
            <v>2776557350</v>
          </cell>
          <cell r="E2662">
            <v>2682312674</v>
          </cell>
          <cell r="F2662">
            <v>2841752837</v>
          </cell>
          <cell r="G2662">
            <v>2776557350</v>
          </cell>
          <cell r="H2662">
            <v>2682312674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2204241585.79</v>
          </cell>
          <cell r="E2669">
            <v>2080573991.3299999</v>
          </cell>
          <cell r="F2669">
            <v>2086443335.99</v>
          </cell>
          <cell r="G2669">
            <v>2204241585.79</v>
          </cell>
          <cell r="H2669">
            <v>2080573991.3299999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11009954786.23</v>
          </cell>
          <cell r="E2685">
            <v>3216529535.4000001</v>
          </cell>
          <cell r="F2685">
            <v>2330059132.5500002</v>
          </cell>
          <cell r="G2685">
            <v>11009954786.23</v>
          </cell>
          <cell r="H2685">
            <v>3216529535.4000001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11009954786.23</v>
          </cell>
          <cell r="E2687">
            <v>3216529535.4000001</v>
          </cell>
          <cell r="F2687">
            <v>2330059132.5500002</v>
          </cell>
          <cell r="G2687">
            <v>11009954786.23</v>
          </cell>
          <cell r="H2687">
            <v>3216529535.4000001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4381796927.8400002</v>
          </cell>
          <cell r="E2701">
            <v>4656924465.8100004</v>
          </cell>
          <cell r="F2701">
            <v>4923590186.0500002</v>
          </cell>
          <cell r="G2701">
            <v>4381796927.8400002</v>
          </cell>
          <cell r="H2701">
            <v>4656924465.8100004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4381796927.8400002</v>
          </cell>
          <cell r="E2702">
            <v>4656924465.8100004</v>
          </cell>
          <cell r="F2702">
            <v>4923590186.0500002</v>
          </cell>
          <cell r="G2702">
            <v>4381796927.8400002</v>
          </cell>
          <cell r="H2702">
            <v>4656924465.8100004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218146823.38999999</v>
          </cell>
          <cell r="F2717">
            <v>0</v>
          </cell>
          <cell r="G2717">
            <v>0</v>
          </cell>
          <cell r="H2717">
            <v>218146823.38999999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218146823.38999999</v>
          </cell>
          <cell r="F2718">
            <v>0</v>
          </cell>
          <cell r="G2718">
            <v>0</v>
          </cell>
          <cell r="H2718">
            <v>218146823.38999999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5430000</v>
          </cell>
          <cell r="F2720">
            <v>0</v>
          </cell>
          <cell r="G2720">
            <v>0</v>
          </cell>
          <cell r="H2720">
            <v>5430000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5430000</v>
          </cell>
          <cell r="F2721">
            <v>0</v>
          </cell>
          <cell r="G2721">
            <v>0</v>
          </cell>
          <cell r="H2721">
            <v>5430000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1530879385508</v>
          </cell>
          <cell r="E2726">
            <v>1536128771050</v>
          </cell>
          <cell r="F2726">
            <v>715224150629</v>
          </cell>
          <cell r="G2726">
            <v>1530879385508</v>
          </cell>
          <cell r="H2726">
            <v>1536128771050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779064426915</v>
          </cell>
          <cell r="E2727">
            <v>931753781671</v>
          </cell>
          <cell r="F2727">
            <v>444330895160</v>
          </cell>
          <cell r="G2727">
            <v>779064426915</v>
          </cell>
          <cell r="H2727">
            <v>931753781671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13950691</v>
          </cell>
          <cell r="E2731">
            <v>4981279</v>
          </cell>
          <cell r="F2731">
            <v>31216969</v>
          </cell>
          <cell r="G2731">
            <v>13950691</v>
          </cell>
          <cell r="H2731">
            <v>4981279</v>
          </cell>
        </row>
        <row r="2732">
          <cell r="B2732">
            <v>512917</v>
          </cell>
          <cell r="C2732" t="str">
            <v>FUTUROS DE  MONEDAS</v>
          </cell>
          <cell r="D2732">
            <v>751801007902</v>
          </cell>
          <cell r="E2732">
            <v>604370008100</v>
          </cell>
          <cell r="F2732">
            <v>270862038500</v>
          </cell>
          <cell r="G2732">
            <v>751801007902</v>
          </cell>
          <cell r="H2732">
            <v>604370008100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4227817253.9499998</v>
          </cell>
          <cell r="E2750">
            <v>4269324363.5500002</v>
          </cell>
          <cell r="F2750">
            <v>6283337176.8299999</v>
          </cell>
          <cell r="G2750">
            <v>4227817253.9499998</v>
          </cell>
          <cell r="H2750">
            <v>4269324363.5500002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540759748</v>
          </cell>
          <cell r="E2752">
            <v>370308708</v>
          </cell>
          <cell r="F2752">
            <v>292135932</v>
          </cell>
          <cell r="G2752">
            <v>540759748</v>
          </cell>
          <cell r="H2752">
            <v>370308708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213567390</v>
          </cell>
          <cell r="E2753">
            <v>206543409</v>
          </cell>
          <cell r="F2753">
            <v>197672193</v>
          </cell>
          <cell r="G2753">
            <v>213567390</v>
          </cell>
          <cell r="H2753">
            <v>206543409</v>
          </cell>
        </row>
        <row r="2754">
          <cell r="B2754">
            <v>513020</v>
          </cell>
          <cell r="C2754" t="str">
            <v>AVALÚOS</v>
          </cell>
          <cell r="D2754">
            <v>22302400</v>
          </cell>
          <cell r="E2754">
            <v>8403706.5</v>
          </cell>
          <cell r="F2754">
            <v>9987225</v>
          </cell>
          <cell r="G2754">
            <v>22302400</v>
          </cell>
          <cell r="H2754">
            <v>8403706.5</v>
          </cell>
        </row>
        <row r="2755">
          <cell r="B2755">
            <v>513025</v>
          </cell>
          <cell r="C2755" t="str">
            <v>ASESORÍAS JURÍDICAS</v>
          </cell>
          <cell r="D2755">
            <v>96722400</v>
          </cell>
          <cell r="E2755">
            <v>174771730</v>
          </cell>
          <cell r="F2755">
            <v>248694177.41999999</v>
          </cell>
          <cell r="G2755">
            <v>96722400</v>
          </cell>
          <cell r="H2755">
            <v>174771730</v>
          </cell>
        </row>
        <row r="2756">
          <cell r="B2756">
            <v>513030</v>
          </cell>
          <cell r="C2756" t="str">
            <v>ASESORÍAS FINANCIERAS</v>
          </cell>
          <cell r="D2756">
            <v>306280275.31</v>
          </cell>
          <cell r="E2756">
            <v>338049888</v>
          </cell>
          <cell r="F2756">
            <v>315906090.72000003</v>
          </cell>
          <cell r="G2756">
            <v>306280275.31</v>
          </cell>
          <cell r="H2756">
            <v>338049888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3048185040.6399999</v>
          </cell>
          <cell r="E2761">
            <v>3171246922.0500002</v>
          </cell>
          <cell r="F2761">
            <v>5218921826.8199997</v>
          </cell>
          <cell r="G2761">
            <v>3048185040.6399999</v>
          </cell>
          <cell r="H2761">
            <v>3171246922.0500002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0</v>
          </cell>
          <cell r="F2762">
            <v>19731.87</v>
          </cell>
          <cell r="G2762">
            <v>0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59082712636.010002</v>
          </cell>
          <cell r="E2780">
            <v>263359653399.79999</v>
          </cell>
          <cell r="F2780">
            <v>28018075280.360001</v>
          </cell>
          <cell r="G2780">
            <v>59082712636.010002</v>
          </cell>
          <cell r="H2780">
            <v>263359653399.79999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2808698270.71</v>
          </cell>
          <cell r="E2781">
            <v>216840582962.51001</v>
          </cell>
          <cell r="F2781">
            <v>408407422.41000003</v>
          </cell>
          <cell r="G2781">
            <v>2808698270.71</v>
          </cell>
          <cell r="H2781">
            <v>216840582962.51001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10470034704.6</v>
          </cell>
          <cell r="E2785">
            <v>0</v>
          </cell>
          <cell r="F2785">
            <v>0</v>
          </cell>
          <cell r="G2785">
            <v>10470034704.6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45803979660.699997</v>
          </cell>
          <cell r="E2786">
            <v>46519070437.290001</v>
          </cell>
          <cell r="F2786">
            <v>27609667857.950001</v>
          </cell>
          <cell r="G2786">
            <v>45803979660.699997</v>
          </cell>
          <cell r="H2786">
            <v>46519070437.290001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15128501</v>
          </cell>
          <cell r="E2803">
            <v>524619</v>
          </cell>
          <cell r="F2803">
            <v>0</v>
          </cell>
          <cell r="G2803">
            <v>15128501</v>
          </cell>
          <cell r="H2803">
            <v>524619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15128501</v>
          </cell>
          <cell r="E2809">
            <v>524619</v>
          </cell>
          <cell r="F2809">
            <v>0</v>
          </cell>
          <cell r="G2809">
            <v>15128501</v>
          </cell>
          <cell r="H2809">
            <v>524619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15534566644.59</v>
          </cell>
          <cell r="E2827">
            <v>16627153780.459999</v>
          </cell>
          <cell r="F2827">
            <v>23906438125.419998</v>
          </cell>
          <cell r="G2827">
            <v>15534566644.59</v>
          </cell>
          <cell r="H2827">
            <v>16627153780.459999</v>
          </cell>
        </row>
        <row r="2828">
          <cell r="B2828">
            <v>514005</v>
          </cell>
          <cell r="C2828" t="str">
            <v>IMPUESTOS Y TASAS</v>
          </cell>
          <cell r="D2828">
            <v>15534566644.59</v>
          </cell>
          <cell r="E2828">
            <v>16627153780.459999</v>
          </cell>
          <cell r="F2828">
            <v>23906438125.419998</v>
          </cell>
          <cell r="G2828">
            <v>15534566644.59</v>
          </cell>
          <cell r="H2828">
            <v>16627153780.459999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0</v>
          </cell>
          <cell r="E2830">
            <v>4510924715.6999998</v>
          </cell>
          <cell r="F2830">
            <v>19623387490.950001</v>
          </cell>
          <cell r="G2830">
            <v>0</v>
          </cell>
          <cell r="H2830">
            <v>4510924715.6999998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0</v>
          </cell>
          <cell r="E2832">
            <v>4510924715.6999998</v>
          </cell>
          <cell r="F2832">
            <v>19623387490.950001</v>
          </cell>
          <cell r="G2832">
            <v>0</v>
          </cell>
          <cell r="H2832">
            <v>4510924715.6999998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2709545844.4699998</v>
          </cell>
          <cell r="E2851">
            <v>2077181004.6099999</v>
          </cell>
          <cell r="F2851">
            <v>1641424866.1500001</v>
          </cell>
          <cell r="G2851">
            <v>2709545844.4699998</v>
          </cell>
          <cell r="H2851">
            <v>2077181004.6099999</v>
          </cell>
        </row>
        <row r="2852">
          <cell r="B2852">
            <v>514505</v>
          </cell>
          <cell r="C2852" t="str">
            <v>EQUIPO DE COMPUTACIÓN</v>
          </cell>
          <cell r="D2852">
            <v>282711847.95999998</v>
          </cell>
          <cell r="E2852">
            <v>328803326.12</v>
          </cell>
          <cell r="F2852">
            <v>470052801</v>
          </cell>
          <cell r="G2852">
            <v>282711847.95999998</v>
          </cell>
          <cell r="H2852">
            <v>328803326.12</v>
          </cell>
        </row>
        <row r="2853">
          <cell r="B2853">
            <v>514510</v>
          </cell>
          <cell r="C2853" t="str">
            <v>LOCALES Y OFICINAS</v>
          </cell>
          <cell r="D2853">
            <v>0</v>
          </cell>
          <cell r="E2853">
            <v>212920863</v>
          </cell>
          <cell r="F2853">
            <v>210237806</v>
          </cell>
          <cell r="G2853">
            <v>0</v>
          </cell>
          <cell r="H2853">
            <v>212920863</v>
          </cell>
        </row>
        <row r="2854">
          <cell r="B2854">
            <v>514515</v>
          </cell>
          <cell r="C2854" t="str">
            <v>PARQUEADEROS</v>
          </cell>
          <cell r="D2854">
            <v>5787648</v>
          </cell>
          <cell r="E2854">
            <v>4275511</v>
          </cell>
          <cell r="F2854">
            <v>5801304</v>
          </cell>
          <cell r="G2854">
            <v>5787648</v>
          </cell>
          <cell r="H2854">
            <v>4275511</v>
          </cell>
        </row>
        <row r="2855">
          <cell r="B2855">
            <v>514535</v>
          </cell>
          <cell r="C2855" t="str">
            <v>MAQUINARIA Y EQUIPO</v>
          </cell>
          <cell r="D2855">
            <v>55924347</v>
          </cell>
          <cell r="E2855">
            <v>150115587</v>
          </cell>
          <cell r="F2855">
            <v>162782700</v>
          </cell>
          <cell r="G2855">
            <v>55924347</v>
          </cell>
          <cell r="H2855">
            <v>150115587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2365122001.5100002</v>
          </cell>
          <cell r="E2864">
            <v>1381065717.49</v>
          </cell>
          <cell r="F2864">
            <v>792550255.14999998</v>
          </cell>
          <cell r="G2864">
            <v>2365122001.5100002</v>
          </cell>
          <cell r="H2864">
            <v>1381065717.49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2123042461</v>
          </cell>
          <cell r="E2885">
            <v>1774465817</v>
          </cell>
          <cell r="F2885">
            <v>1659032383</v>
          </cell>
          <cell r="G2885">
            <v>2123042461</v>
          </cell>
          <cell r="H2885">
            <v>1774465817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1817364961</v>
          </cell>
          <cell r="E2886">
            <v>1560034917</v>
          </cell>
          <cell r="F2886">
            <v>1447539212</v>
          </cell>
          <cell r="G2886">
            <v>1817364961</v>
          </cell>
          <cell r="H2886">
            <v>1560034917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76247300</v>
          </cell>
          <cell r="E2901">
            <v>69303920</v>
          </cell>
          <cell r="F2901">
            <v>61922926</v>
          </cell>
          <cell r="G2901">
            <v>76247300</v>
          </cell>
          <cell r="H2901">
            <v>69303920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229430200</v>
          </cell>
          <cell r="E2909">
            <v>145126980</v>
          </cell>
          <cell r="F2909">
            <v>149570245</v>
          </cell>
          <cell r="G2909">
            <v>229430200</v>
          </cell>
          <cell r="H2909">
            <v>145126980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336990693.06</v>
          </cell>
          <cell r="E2960">
            <v>266691515.91</v>
          </cell>
          <cell r="F2960">
            <v>263107720.96000001</v>
          </cell>
          <cell r="G2960">
            <v>336990693.06</v>
          </cell>
          <cell r="H2960">
            <v>266691515.91</v>
          </cell>
        </row>
        <row r="2961">
          <cell r="B2961">
            <v>515505</v>
          </cell>
          <cell r="C2961" t="str">
            <v>MANEJO</v>
          </cell>
          <cell r="D2961">
            <v>13995454</v>
          </cell>
          <cell r="E2961">
            <v>15000000</v>
          </cell>
          <cell r="F2961">
            <v>0</v>
          </cell>
          <cell r="G2961">
            <v>13995454</v>
          </cell>
          <cell r="H2961">
            <v>15000000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18329394.23</v>
          </cell>
          <cell r="E2965">
            <v>20441226</v>
          </cell>
          <cell r="F2965">
            <v>22498787.559999999</v>
          </cell>
          <cell r="G2965">
            <v>18329394.23</v>
          </cell>
          <cell r="H2965">
            <v>20441226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199846801</v>
          </cell>
          <cell r="E2969">
            <v>144534414.91</v>
          </cell>
          <cell r="F2969">
            <v>155342412.40000001</v>
          </cell>
          <cell r="G2969">
            <v>199846801</v>
          </cell>
          <cell r="H2969">
            <v>144534414.91</v>
          </cell>
        </row>
        <row r="2970">
          <cell r="B2970">
            <v>515550</v>
          </cell>
          <cell r="C2970" t="str">
            <v>INCENDIO Y TERREMOTO</v>
          </cell>
          <cell r="D2970">
            <v>36379702</v>
          </cell>
          <cell r="E2970">
            <v>37576356</v>
          </cell>
          <cell r="F2970">
            <v>49682491</v>
          </cell>
          <cell r="G2970">
            <v>36379702</v>
          </cell>
          <cell r="H2970">
            <v>37576356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37553724.960000001</v>
          </cell>
          <cell r="E2972">
            <v>44674525</v>
          </cell>
          <cell r="F2972">
            <v>28034061</v>
          </cell>
          <cell r="G2972">
            <v>37553724.960000001</v>
          </cell>
          <cell r="H2972">
            <v>44674525</v>
          </cell>
        </row>
        <row r="2973">
          <cell r="B2973">
            <v>515565</v>
          </cell>
          <cell r="C2973" t="str">
            <v>ACCIDENTES PERSONALES</v>
          </cell>
          <cell r="D2973">
            <v>923350</v>
          </cell>
          <cell r="E2973">
            <v>383151</v>
          </cell>
          <cell r="F2973">
            <v>3721800</v>
          </cell>
          <cell r="G2973">
            <v>923350</v>
          </cell>
          <cell r="H2973">
            <v>383151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29962266.870000001</v>
          </cell>
          <cell r="E2981">
            <v>4081843</v>
          </cell>
          <cell r="F2981">
            <v>3828169</v>
          </cell>
          <cell r="G2981">
            <v>29962266.870000001</v>
          </cell>
          <cell r="H2981">
            <v>4081843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3283688242.7800002</v>
          </cell>
          <cell r="E2992">
            <v>4002506599.2399998</v>
          </cell>
          <cell r="F2992">
            <v>4019484301.9000001</v>
          </cell>
          <cell r="G2992">
            <v>3283688242.7800002</v>
          </cell>
          <cell r="H2992">
            <v>4002506599.2399998</v>
          </cell>
        </row>
        <row r="2993">
          <cell r="B2993">
            <v>516005</v>
          </cell>
          <cell r="C2993" t="str">
            <v>EQUIPO DE COMPUTACIÓN</v>
          </cell>
          <cell r="D2993">
            <v>90830830</v>
          </cell>
          <cell r="E2993">
            <v>110407091</v>
          </cell>
          <cell r="F2993">
            <v>156443829</v>
          </cell>
          <cell r="G2993">
            <v>90830830</v>
          </cell>
          <cell r="H2993">
            <v>110407091</v>
          </cell>
        </row>
        <row r="2994">
          <cell r="B2994">
            <v>516010</v>
          </cell>
          <cell r="C2994" t="str">
            <v>EQUIPO DE OFICINA</v>
          </cell>
          <cell r="D2994">
            <v>200678892</v>
          </cell>
          <cell r="E2994">
            <v>220278219</v>
          </cell>
          <cell r="F2994">
            <v>234987628</v>
          </cell>
          <cell r="G2994">
            <v>200678892</v>
          </cell>
          <cell r="H2994">
            <v>220278219</v>
          </cell>
        </row>
        <row r="2995">
          <cell r="B2995">
            <v>516015</v>
          </cell>
          <cell r="C2995" t="str">
            <v>MUEBLES Y ENSERES</v>
          </cell>
          <cell r="D2995">
            <v>5388537</v>
          </cell>
          <cell r="E2995">
            <v>5473949</v>
          </cell>
          <cell r="F2995">
            <v>3269000</v>
          </cell>
          <cell r="G2995">
            <v>5388537</v>
          </cell>
          <cell r="H2995">
            <v>5473949</v>
          </cell>
        </row>
        <row r="2996">
          <cell r="B2996">
            <v>516020</v>
          </cell>
          <cell r="C2996" t="str">
            <v>VEHÍCULOS</v>
          </cell>
          <cell r="D2996">
            <v>63632614</v>
          </cell>
          <cell r="E2996">
            <v>54511716</v>
          </cell>
          <cell r="F2996">
            <v>85424768</v>
          </cell>
          <cell r="G2996">
            <v>63632614</v>
          </cell>
          <cell r="H2996">
            <v>54511716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2923157369.7800002</v>
          </cell>
          <cell r="E3008">
            <v>3611835624.2399998</v>
          </cell>
          <cell r="F3008">
            <v>3539359076.9000001</v>
          </cell>
          <cell r="G3008">
            <v>2923157369.7800002</v>
          </cell>
          <cell r="H3008">
            <v>3611835624.2399998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368127573</v>
          </cell>
          <cell r="E3053">
            <v>328354774</v>
          </cell>
          <cell r="F3053">
            <v>334498638</v>
          </cell>
          <cell r="G3053">
            <v>368127573</v>
          </cell>
          <cell r="H3053">
            <v>328354774</v>
          </cell>
        </row>
        <row r="3054">
          <cell r="B3054">
            <v>516505</v>
          </cell>
          <cell r="C3054" t="str">
            <v>INSTALACIONES ELÉCTRICAS</v>
          </cell>
          <cell r="D3054">
            <v>145051068</v>
          </cell>
          <cell r="E3054">
            <v>89378406</v>
          </cell>
          <cell r="F3054">
            <v>90995200</v>
          </cell>
          <cell r="G3054">
            <v>145051068</v>
          </cell>
          <cell r="H3054">
            <v>89378406</v>
          </cell>
        </row>
        <row r="3055">
          <cell r="B3055">
            <v>516510</v>
          </cell>
          <cell r="C3055" t="str">
            <v>ARREGLOS ORNAMENTALES</v>
          </cell>
          <cell r="D3055">
            <v>21314795</v>
          </cell>
          <cell r="E3055">
            <v>22250059</v>
          </cell>
          <cell r="F3055">
            <v>28921757</v>
          </cell>
          <cell r="G3055">
            <v>21314795</v>
          </cell>
          <cell r="H3055">
            <v>22250059</v>
          </cell>
        </row>
        <row r="3056">
          <cell r="B3056">
            <v>516515</v>
          </cell>
          <cell r="C3056" t="str">
            <v>REPARACIONES LOCATIVAS</v>
          </cell>
          <cell r="D3056">
            <v>201761710</v>
          </cell>
          <cell r="E3056">
            <v>216726309</v>
          </cell>
          <cell r="F3056">
            <v>214581681</v>
          </cell>
          <cell r="G3056">
            <v>201761710</v>
          </cell>
          <cell r="H3056">
            <v>216726309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40432533564.339996</v>
          </cell>
          <cell r="E3097">
            <v>49319107620.650002</v>
          </cell>
          <cell r="F3097">
            <v>108351141016.53</v>
          </cell>
          <cell r="G3097">
            <v>40432533564.339996</v>
          </cell>
          <cell r="H3097">
            <v>49319107620.650002</v>
          </cell>
        </row>
        <row r="3098">
          <cell r="B3098">
            <v>517005</v>
          </cell>
          <cell r="C3098" t="str">
            <v>CARTERA DE CRÉDITOS</v>
          </cell>
          <cell r="D3098">
            <v>38348083692.449997</v>
          </cell>
          <cell r="E3098">
            <v>35998760028.019997</v>
          </cell>
          <cell r="F3098">
            <v>104101236925.88</v>
          </cell>
          <cell r="G3098">
            <v>38348083692.449997</v>
          </cell>
          <cell r="H3098">
            <v>35998760028.019997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1617258210.97</v>
          </cell>
          <cell r="E3101">
            <v>746561833.11000001</v>
          </cell>
          <cell r="F3101">
            <v>1380089131.76</v>
          </cell>
          <cell r="G3101">
            <v>1617258210.97</v>
          </cell>
          <cell r="H3101">
            <v>746561833.11000001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448696592.88999999</v>
          </cell>
          <cell r="E3103">
            <v>12138340587.08</v>
          </cell>
          <cell r="F3103">
            <v>2229122200</v>
          </cell>
          <cell r="G3103">
            <v>448696592.88999999</v>
          </cell>
          <cell r="H3103">
            <v>12138340587.08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0</v>
          </cell>
          <cell r="E3105">
            <v>409724895.92000002</v>
          </cell>
          <cell r="F3105">
            <v>604259748.96000004</v>
          </cell>
          <cell r="G3105">
            <v>0</v>
          </cell>
          <cell r="H3105">
            <v>409724895.92000002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18495068.030000001</v>
          </cell>
          <cell r="E3115">
            <v>25720276.52</v>
          </cell>
          <cell r="F3115">
            <v>36433009.93</v>
          </cell>
          <cell r="G3115">
            <v>18495068.030000001</v>
          </cell>
          <cell r="H3115">
            <v>25720276.52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16691260241.74</v>
          </cell>
          <cell r="E3116">
            <v>18663965642.369999</v>
          </cell>
          <cell r="F3116">
            <v>27398771923.529999</v>
          </cell>
          <cell r="G3116">
            <v>16691260241.74</v>
          </cell>
          <cell r="H3116">
            <v>18663965642.369999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7942980.7000000002</v>
          </cell>
          <cell r="E3117">
            <v>12483002.9</v>
          </cell>
          <cell r="F3117">
            <v>11659121.51</v>
          </cell>
          <cell r="G3117">
            <v>7942980.7000000002</v>
          </cell>
          <cell r="H3117">
            <v>12483002.9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16478983351.950001</v>
          </cell>
          <cell r="E3119">
            <v>18402349636.380001</v>
          </cell>
          <cell r="F3119">
            <v>27043389260.130001</v>
          </cell>
          <cell r="G3119">
            <v>16478983351.950001</v>
          </cell>
          <cell r="H3119">
            <v>18402349636.380001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204333909.09</v>
          </cell>
          <cell r="E3121">
            <v>249133003.09</v>
          </cell>
          <cell r="F3121">
            <v>343723541.88999999</v>
          </cell>
          <cell r="G3121">
            <v>204333909.09</v>
          </cell>
          <cell r="H3121">
            <v>249133003.09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891684</v>
          </cell>
          <cell r="E3122">
            <v>8575416</v>
          </cell>
          <cell r="F3122">
            <v>1507295785</v>
          </cell>
          <cell r="G3122">
            <v>891684</v>
          </cell>
          <cell r="H3122">
            <v>8575416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0</v>
          </cell>
          <cell r="E3127">
            <v>7812420</v>
          </cell>
          <cell r="F3127">
            <v>1130681700</v>
          </cell>
          <cell r="G3127">
            <v>0</v>
          </cell>
          <cell r="H3127">
            <v>7812420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0</v>
          </cell>
          <cell r="F3130">
            <v>14400000</v>
          </cell>
          <cell r="G3130">
            <v>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0</v>
          </cell>
          <cell r="F3131">
            <v>362214085</v>
          </cell>
          <cell r="G3131">
            <v>0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891684</v>
          </cell>
          <cell r="E3134">
            <v>762996</v>
          </cell>
          <cell r="F3134">
            <v>0</v>
          </cell>
          <cell r="G3134">
            <v>891684</v>
          </cell>
          <cell r="H3134">
            <v>762996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795699332.98000002</v>
          </cell>
          <cell r="E3145">
            <v>1542765565.04</v>
          </cell>
          <cell r="F3145">
            <v>1373235483.3099999</v>
          </cell>
          <cell r="G3145">
            <v>795699332.98000002</v>
          </cell>
          <cell r="H3145">
            <v>1542765565.04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129160789.56999999</v>
          </cell>
          <cell r="E3147">
            <v>137185671.52000001</v>
          </cell>
          <cell r="F3147">
            <v>156692807.22999999</v>
          </cell>
          <cell r="G3147">
            <v>129160789.56999999</v>
          </cell>
          <cell r="H3147">
            <v>137185671.52000001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402597747.36000001</v>
          </cell>
          <cell r="E3149">
            <v>402597747.36000001</v>
          </cell>
          <cell r="F3149">
            <v>289673420.01999998</v>
          </cell>
          <cell r="G3149">
            <v>402597747.36000001</v>
          </cell>
          <cell r="H3149">
            <v>402597747.36000001</v>
          </cell>
        </row>
        <row r="3150">
          <cell r="B3150">
            <v>517508</v>
          </cell>
          <cell r="C3150" t="str">
            <v>ENSERES Y ACCESORIOS</v>
          </cell>
          <cell r="D3150">
            <v>495638.16</v>
          </cell>
          <cell r="E3150">
            <v>579326.69999999995</v>
          </cell>
          <cell r="F3150">
            <v>1501017.41</v>
          </cell>
          <cell r="G3150">
            <v>495638.16</v>
          </cell>
          <cell r="H3150">
            <v>579326.69999999995</v>
          </cell>
        </row>
        <row r="3151">
          <cell r="B3151">
            <v>517510</v>
          </cell>
          <cell r="C3151" t="str">
            <v>EQUIPO DE OFICINA</v>
          </cell>
          <cell r="D3151">
            <v>128135475.43000001</v>
          </cell>
          <cell r="E3151">
            <v>153331148.38999999</v>
          </cell>
          <cell r="F3151">
            <v>159895279.56</v>
          </cell>
          <cell r="G3151">
            <v>128135475.43000001</v>
          </cell>
          <cell r="H3151">
            <v>153331148.38999999</v>
          </cell>
        </row>
        <row r="3152">
          <cell r="B3152">
            <v>517512</v>
          </cell>
          <cell r="C3152" t="str">
            <v>EQUIPO INFORMÁTICO</v>
          </cell>
          <cell r="D3152">
            <v>11992833.51</v>
          </cell>
          <cell r="E3152">
            <v>27128217.75</v>
          </cell>
          <cell r="F3152">
            <v>98937395.120000005</v>
          </cell>
          <cell r="G3152">
            <v>11992833.51</v>
          </cell>
          <cell r="H3152">
            <v>27128217.75</v>
          </cell>
        </row>
        <row r="3153">
          <cell r="B3153">
            <v>517514</v>
          </cell>
          <cell r="C3153" t="str">
            <v>EQUIPO DE REDES Y COMUNICACIÓN</v>
          </cell>
          <cell r="D3153">
            <v>123316848.95</v>
          </cell>
          <cell r="E3153">
            <v>184140618.41</v>
          </cell>
          <cell r="F3153">
            <v>208852961.99000001</v>
          </cell>
          <cell r="G3153">
            <v>123316848.95</v>
          </cell>
          <cell r="H3153">
            <v>184140618.41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0</v>
          </cell>
          <cell r="E3164">
            <v>637802834.90999997</v>
          </cell>
          <cell r="F3164">
            <v>457682601.98000002</v>
          </cell>
          <cell r="G3164">
            <v>0</v>
          </cell>
          <cell r="H3164">
            <v>637802834.90999997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1626705019.6300001</v>
          </cell>
          <cell r="E3174">
            <v>1138771991.8800001</v>
          </cell>
          <cell r="F3174">
            <v>1151965411.23</v>
          </cell>
          <cell r="G3174">
            <v>1626705019.6300001</v>
          </cell>
          <cell r="H3174">
            <v>1138771991.8800001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1094081101.97</v>
          </cell>
          <cell r="E3177">
            <v>864989020.62</v>
          </cell>
          <cell r="F3177">
            <v>807381633.60000002</v>
          </cell>
          <cell r="G3177">
            <v>1094081101.97</v>
          </cell>
          <cell r="H3177">
            <v>864989020.62</v>
          </cell>
        </row>
        <row r="3178">
          <cell r="B3178">
            <v>518025</v>
          </cell>
          <cell r="C3178" t="str">
            <v>LICENCIAS Y FRANQUICIAS</v>
          </cell>
          <cell r="D3178">
            <v>532623917.66000003</v>
          </cell>
          <cell r="E3178">
            <v>273782971.25999999</v>
          </cell>
          <cell r="F3178">
            <v>344583777.63</v>
          </cell>
          <cell r="G3178">
            <v>532623917.66000003</v>
          </cell>
          <cell r="H3178">
            <v>273782971.25999999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8790071947.1900005</v>
          </cell>
          <cell r="E3199">
            <v>7591196749.9399996</v>
          </cell>
          <cell r="F3199">
            <v>13326268723.48</v>
          </cell>
          <cell r="G3199">
            <v>8790071947.1900005</v>
          </cell>
          <cell r="H3199">
            <v>7591196749.9399996</v>
          </cell>
        </row>
        <row r="3200">
          <cell r="B3200">
            <v>519005</v>
          </cell>
          <cell r="C3200" t="str">
            <v>SERVICIO DE ASEO Y VIGILANCIA</v>
          </cell>
          <cell r="D3200">
            <v>602077095</v>
          </cell>
          <cell r="E3200">
            <v>592234780</v>
          </cell>
          <cell r="F3200">
            <v>600792553</v>
          </cell>
          <cell r="G3200">
            <v>602077095</v>
          </cell>
          <cell r="H3200">
            <v>592234780</v>
          </cell>
        </row>
        <row r="3201">
          <cell r="B3201">
            <v>519010</v>
          </cell>
          <cell r="C3201" t="str">
            <v>SERVICIOS TEMPORALES</v>
          </cell>
          <cell r="D3201">
            <v>322353933</v>
          </cell>
          <cell r="E3201">
            <v>227977841</v>
          </cell>
          <cell r="F3201">
            <v>616901160</v>
          </cell>
          <cell r="G3201">
            <v>322353933</v>
          </cell>
          <cell r="H3201">
            <v>227977841</v>
          </cell>
        </row>
        <row r="3202">
          <cell r="B3202">
            <v>519015</v>
          </cell>
          <cell r="C3202" t="str">
            <v>PUBLICIDAD Y PROPAGANDA</v>
          </cell>
          <cell r="D3202">
            <v>276977361</v>
          </cell>
          <cell r="E3202">
            <v>177146704</v>
          </cell>
          <cell r="F3202">
            <v>1013707234</v>
          </cell>
          <cell r="G3202">
            <v>276977361</v>
          </cell>
          <cell r="H3202">
            <v>177146704</v>
          </cell>
        </row>
        <row r="3203">
          <cell r="B3203">
            <v>519020</v>
          </cell>
          <cell r="C3203" t="str">
            <v>RELACIONES PÚBLICAS</v>
          </cell>
          <cell r="D3203">
            <v>59833112.240000002</v>
          </cell>
          <cell r="E3203">
            <v>70640635.849999994</v>
          </cell>
          <cell r="F3203">
            <v>59399557.380000003</v>
          </cell>
          <cell r="G3203">
            <v>59833112.240000002</v>
          </cell>
          <cell r="H3203">
            <v>70640635.849999994</v>
          </cell>
        </row>
        <row r="3204">
          <cell r="B3204">
            <v>519025</v>
          </cell>
          <cell r="C3204" t="str">
            <v>SERVICIOS PÚBLICOS</v>
          </cell>
          <cell r="D3204">
            <v>603612633.24000001</v>
          </cell>
          <cell r="E3204">
            <v>616183267</v>
          </cell>
          <cell r="F3204">
            <v>628474277</v>
          </cell>
          <cell r="G3204">
            <v>603612633.24000001</v>
          </cell>
          <cell r="H3204">
            <v>616183267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411981041.63</v>
          </cell>
          <cell r="E3206">
            <v>277144859.60000002</v>
          </cell>
          <cell r="F3206">
            <v>562049722.13</v>
          </cell>
          <cell r="G3206">
            <v>411981041.63</v>
          </cell>
          <cell r="H3206">
            <v>277144859.60000002</v>
          </cell>
        </row>
        <row r="3207">
          <cell r="B3207">
            <v>519040</v>
          </cell>
          <cell r="C3207" t="str">
            <v>TRANSPORTE</v>
          </cell>
          <cell r="D3207">
            <v>548955978.17999995</v>
          </cell>
          <cell r="E3207">
            <v>451110871</v>
          </cell>
          <cell r="F3207">
            <v>602920363.12</v>
          </cell>
          <cell r="G3207">
            <v>548955978.17999995</v>
          </cell>
          <cell r="H3207">
            <v>451110871</v>
          </cell>
        </row>
        <row r="3208">
          <cell r="B3208">
            <v>519045</v>
          </cell>
          <cell r="C3208" t="str">
            <v>ÚTILES Y PAPELERÍA</v>
          </cell>
          <cell r="D3208">
            <v>34604029</v>
          </cell>
          <cell r="E3208">
            <v>47461218</v>
          </cell>
          <cell r="F3208">
            <v>39525268</v>
          </cell>
          <cell r="G3208">
            <v>34604029</v>
          </cell>
          <cell r="H3208">
            <v>47461218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286415622.11000001</v>
          </cell>
          <cell r="E3212">
            <v>174621387.56999999</v>
          </cell>
          <cell r="F3212">
            <v>185409941.62</v>
          </cell>
          <cell r="G3212">
            <v>286415622.11000001</v>
          </cell>
          <cell r="H3212">
            <v>174621387.56999999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5642207843.8800001</v>
          </cell>
          <cell r="E3218">
            <v>4956320389.9200001</v>
          </cell>
          <cell r="F3218">
            <v>9017001000.2299995</v>
          </cell>
          <cell r="G3218">
            <v>5642207843.8800001</v>
          </cell>
          <cell r="H3218">
            <v>4956320389.9200001</v>
          </cell>
        </row>
        <row r="3219">
          <cell r="B3219">
            <v>519097</v>
          </cell>
          <cell r="C3219" t="str">
            <v>RIESGO OPERATIVO</v>
          </cell>
          <cell r="D3219">
            <v>1053297.9099999999</v>
          </cell>
          <cell r="E3219">
            <v>354796</v>
          </cell>
          <cell r="F3219">
            <v>87647</v>
          </cell>
          <cell r="G3219">
            <v>1053297.9099999999</v>
          </cell>
          <cell r="H3219">
            <v>354796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35457449000</v>
          </cell>
          <cell r="E3301">
            <v>59542067000</v>
          </cell>
          <cell r="F3301">
            <v>58562454000</v>
          </cell>
          <cell r="G3301">
            <v>35457449000</v>
          </cell>
          <cell r="H3301">
            <v>59542067000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35457449000</v>
          </cell>
          <cell r="E3302">
            <v>59542067000</v>
          </cell>
          <cell r="F3302">
            <v>58562454000</v>
          </cell>
          <cell r="G3302">
            <v>35457449000</v>
          </cell>
          <cell r="H3302">
            <v>59542067000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35457449000</v>
          </cell>
          <cell r="E3303">
            <v>59542067000</v>
          </cell>
          <cell r="F3303">
            <v>58562454000</v>
          </cell>
          <cell r="G3303">
            <v>35457449000</v>
          </cell>
          <cell r="H3303">
            <v>59542067000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126833936422</v>
          </cell>
          <cell r="E3306">
            <v>107632899434.89999</v>
          </cell>
          <cell r="F3306">
            <v>82864966252.529999</v>
          </cell>
          <cell r="G3306">
            <v>126833936422</v>
          </cell>
          <cell r="H3306">
            <v>107632899434.89999</v>
          </cell>
        </row>
        <row r="3307">
          <cell r="B3307">
            <v>590500</v>
          </cell>
          <cell r="C3307" t="str">
            <v>GANANCIAS Y PÉRDIDAS</v>
          </cell>
          <cell r="D3307">
            <v>0</v>
          </cell>
          <cell r="E3307">
            <v>107632899434.89999</v>
          </cell>
          <cell r="F3307">
            <v>82864966252.529999</v>
          </cell>
          <cell r="G3307">
            <v>0</v>
          </cell>
          <cell r="H3307">
            <v>107632899434.89999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192037871560.85001</v>
          </cell>
          <cell r="E3309">
            <v>126801890645.56</v>
          </cell>
          <cell r="F3309">
            <v>135122539461.17</v>
          </cell>
          <cell r="G3309">
            <v>192037871560.85001</v>
          </cell>
          <cell r="H3309">
            <v>126801890645.56</v>
          </cell>
        </row>
        <row r="3310">
          <cell r="B3310">
            <v>610500</v>
          </cell>
          <cell r="C3310" t="str">
            <v>ACREEDORAS POR CONTRA (DB)</v>
          </cell>
          <cell r="D3310">
            <v>192037871560.85001</v>
          </cell>
          <cell r="E3310">
            <v>126801890645.56</v>
          </cell>
          <cell r="F3310">
            <v>135122539461.17</v>
          </cell>
          <cell r="G3310">
            <v>192037871560.85001</v>
          </cell>
          <cell r="H3310">
            <v>126801890645.56</v>
          </cell>
        </row>
        <row r="3311">
          <cell r="B3311">
            <v>620000</v>
          </cell>
          <cell r="C3311" t="str">
            <v>ACREEDORAS</v>
          </cell>
          <cell r="D3311">
            <v>192037871560.85001</v>
          </cell>
          <cell r="E3311">
            <v>126801890645.56</v>
          </cell>
          <cell r="F3311">
            <v>135122539461.17</v>
          </cell>
          <cell r="G3311">
            <v>192037871560.85001</v>
          </cell>
          <cell r="H3311">
            <v>126801890645.56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18890290888.060001</v>
          </cell>
          <cell r="E3317">
            <v>725474008.42999995</v>
          </cell>
          <cell r="F3317">
            <v>1445168710</v>
          </cell>
          <cell r="G3317">
            <v>18890290888.060001</v>
          </cell>
          <cell r="H3317">
            <v>725474008.42999995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173147580672.79001</v>
          </cell>
          <cell r="E3321">
            <v>126076416637.13</v>
          </cell>
          <cell r="F3321">
            <v>133677370751.17</v>
          </cell>
          <cell r="G3321">
            <v>173147580672.79001</v>
          </cell>
          <cell r="H3321">
            <v>126076416637.13</v>
          </cell>
        </row>
        <row r="3322">
          <cell r="B3322">
            <v>630000</v>
          </cell>
          <cell r="C3322" t="str">
            <v>DEUDORAS POR CONTRA</v>
          </cell>
          <cell r="D3322">
            <v>77123723055.270004</v>
          </cell>
          <cell r="E3322">
            <v>153344337936.37</v>
          </cell>
          <cell r="F3322">
            <v>131370495233.14</v>
          </cell>
          <cell r="G3322">
            <v>77123723055.270004</v>
          </cell>
          <cell r="H3322">
            <v>153344337936.37</v>
          </cell>
        </row>
        <row r="3323">
          <cell r="B3323">
            <v>630500</v>
          </cell>
          <cell r="C3323" t="str">
            <v>DEUDORAS POR CONTRA (CR)</v>
          </cell>
          <cell r="D3323">
            <v>77123723055.270004</v>
          </cell>
          <cell r="E3323">
            <v>153344337936.37</v>
          </cell>
          <cell r="F3323">
            <v>131370495233.14</v>
          </cell>
          <cell r="G3323">
            <v>77123723055.270004</v>
          </cell>
          <cell r="H3323">
            <v>153344337936.37</v>
          </cell>
        </row>
        <row r="3324">
          <cell r="B3324">
            <v>640000</v>
          </cell>
          <cell r="C3324" t="str">
            <v>DEUDORAS</v>
          </cell>
          <cell r="D3324">
            <v>77123723055.270004</v>
          </cell>
          <cell r="E3324">
            <v>153344337936.37</v>
          </cell>
          <cell r="F3324">
            <v>131370495233.14</v>
          </cell>
          <cell r="G3324">
            <v>77123723055.270004</v>
          </cell>
          <cell r="H3324">
            <v>153344337936.37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23131560652.080002</v>
          </cell>
          <cell r="E3331">
            <v>20976236666.650002</v>
          </cell>
          <cell r="F3331">
            <v>13111749051.83</v>
          </cell>
          <cell r="G3331">
            <v>23131560652.080002</v>
          </cell>
          <cell r="H3331">
            <v>20976236666.650002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0</v>
          </cell>
          <cell r="F3333">
            <v>250680.15</v>
          </cell>
          <cell r="G3333">
            <v>0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1500938.01</v>
          </cell>
          <cell r="E3334">
            <v>486786.35</v>
          </cell>
          <cell r="F3334">
            <v>0</v>
          </cell>
          <cell r="G3334">
            <v>1500938.01</v>
          </cell>
          <cell r="H3334">
            <v>486786.35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0</v>
          </cell>
          <cell r="F3339">
            <v>28287.56</v>
          </cell>
          <cell r="G3339">
            <v>0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568148.22</v>
          </cell>
          <cell r="E3340">
            <v>1845410.35</v>
          </cell>
          <cell r="F3340">
            <v>0</v>
          </cell>
          <cell r="G3340">
            <v>568148.22</v>
          </cell>
          <cell r="H3340">
            <v>1845410.35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170644704.80000001</v>
          </cell>
          <cell r="E3350">
            <v>78417431.739999995</v>
          </cell>
          <cell r="F3350">
            <v>6054051179.2299995</v>
          </cell>
          <cell r="G3350">
            <v>170644704.80000001</v>
          </cell>
          <cell r="H3350">
            <v>78417431.739999995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22958846861.049999</v>
          </cell>
          <cell r="E3351">
            <v>20895487038.209999</v>
          </cell>
          <cell r="F3351">
            <v>7057418904.8900003</v>
          </cell>
          <cell r="G3351">
            <v>22958846861.049999</v>
          </cell>
          <cell r="H3351">
            <v>20895487038.209999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6449279404.1300001</v>
          </cell>
          <cell r="E3354">
            <v>4385228509.1199999</v>
          </cell>
          <cell r="F3354">
            <v>4608810417.8199997</v>
          </cell>
          <cell r="G3354">
            <v>6449279404.1300001</v>
          </cell>
          <cell r="H3354">
            <v>4385228509.1199999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0</v>
          </cell>
          <cell r="F3367">
            <v>681400.57</v>
          </cell>
          <cell r="G3367">
            <v>0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750530242.08000004</v>
          </cell>
          <cell r="E3368">
            <v>1410766742.3800001</v>
          </cell>
          <cell r="F3368">
            <v>1847691297.27</v>
          </cell>
          <cell r="G3368">
            <v>750530242.08000004</v>
          </cell>
          <cell r="H3368">
            <v>1410766742.3800001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5698749162.0500002</v>
          </cell>
          <cell r="E3369">
            <v>2974461766.7399998</v>
          </cell>
          <cell r="F3369">
            <v>2760437719.98</v>
          </cell>
          <cell r="G3369">
            <v>5698749162.0500002</v>
          </cell>
          <cell r="H3369">
            <v>2974461766.7399998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16126840431.24</v>
          </cell>
          <cell r="E3407">
            <v>18536720313.82</v>
          </cell>
          <cell r="F3407">
            <v>31245711732.82</v>
          </cell>
          <cell r="G3407">
            <v>16126840431.24</v>
          </cell>
          <cell r="H3407">
            <v>18536720313.82</v>
          </cell>
        </row>
        <row r="3408">
          <cell r="B3408">
            <v>647505</v>
          </cell>
          <cell r="C3408" t="str">
            <v>PARTE CORRIENTE</v>
          </cell>
          <cell r="D3408">
            <v>8470959440.1099997</v>
          </cell>
          <cell r="E3408">
            <v>8497307436.9799995</v>
          </cell>
          <cell r="F3408">
            <v>12504923447.24</v>
          </cell>
          <cell r="G3408">
            <v>8470959440.1099997</v>
          </cell>
          <cell r="H3408">
            <v>8497307436.9799995</v>
          </cell>
        </row>
        <row r="3409">
          <cell r="B3409">
            <v>647510</v>
          </cell>
          <cell r="C3409" t="str">
            <v>PARTE NO CORRIENTE</v>
          </cell>
          <cell r="D3409">
            <v>7655880991.1300001</v>
          </cell>
          <cell r="E3409">
            <v>10039412876.84</v>
          </cell>
          <cell r="F3409">
            <v>18740788285.580002</v>
          </cell>
          <cell r="G3409">
            <v>7655880991.1300001</v>
          </cell>
          <cell r="H3409">
            <v>10039412876.84</v>
          </cell>
        </row>
        <row r="3410">
          <cell r="B3410">
            <v>648000</v>
          </cell>
          <cell r="C3410" t="str">
            <v>OPCIONES DE COMPRA POR RECIBIR</v>
          </cell>
          <cell r="D3410">
            <v>257343327.78</v>
          </cell>
          <cell r="E3410">
            <v>270713327.77999997</v>
          </cell>
          <cell r="F3410">
            <v>406332218.67000002</v>
          </cell>
          <cell r="G3410">
            <v>257343327.78</v>
          </cell>
          <cell r="H3410">
            <v>270713327.77999997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91584000</v>
          </cell>
          <cell r="F3411">
            <v>91584000</v>
          </cell>
          <cell r="G3411">
            <v>91584000</v>
          </cell>
          <cell r="H3411">
            <v>91584000</v>
          </cell>
        </row>
        <row r="3412">
          <cell r="B3412">
            <v>648010</v>
          </cell>
          <cell r="C3412" t="str">
            <v>PARTE NO CORRIENTE</v>
          </cell>
          <cell r="D3412">
            <v>165759327.78</v>
          </cell>
          <cell r="E3412">
            <v>179129327.78</v>
          </cell>
          <cell r="F3412">
            <v>314748218.67000002</v>
          </cell>
          <cell r="G3412">
            <v>165759327.78</v>
          </cell>
          <cell r="H3412">
            <v>179129327.78</v>
          </cell>
        </row>
        <row r="3413">
          <cell r="B3413">
            <v>649500</v>
          </cell>
          <cell r="C3413" t="str">
            <v>DIVERSOS</v>
          </cell>
          <cell r="D3413">
            <v>31158699240.040001</v>
          </cell>
          <cell r="E3413">
            <v>109175439119</v>
          </cell>
          <cell r="F3413">
            <v>81997891812</v>
          </cell>
          <cell r="G3413">
            <v>31158699240.040001</v>
          </cell>
          <cell r="H3413">
            <v>109175439119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13924568789301.5</v>
          </cell>
          <cell r="E3415">
            <v>12030029920369.801</v>
          </cell>
          <cell r="F3415">
            <v>12686247083229.9</v>
          </cell>
          <cell r="G3415">
            <v>13924568789301.5</v>
          </cell>
          <cell r="H3415">
            <v>12030029920369.801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157090452616.23001</v>
          </cell>
          <cell r="E3420">
            <v>87103996933.229996</v>
          </cell>
          <cell r="F3420">
            <v>66344245116.230003</v>
          </cell>
          <cell r="G3420">
            <v>157090452616.23001</v>
          </cell>
          <cell r="H3420">
            <v>87103996933.229996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157090452616.23001</v>
          </cell>
          <cell r="E3422">
            <v>87103996933.229996</v>
          </cell>
          <cell r="F3422">
            <v>66344245116.230003</v>
          </cell>
          <cell r="G3422">
            <v>157090452616.23001</v>
          </cell>
          <cell r="H3422">
            <v>87103996933.229996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99419990279.839996</v>
          </cell>
          <cell r="E3424">
            <v>99322703096.690002</v>
          </cell>
          <cell r="F3424">
            <v>99173693800.820007</v>
          </cell>
          <cell r="G3424">
            <v>99419990279.839996</v>
          </cell>
          <cell r="H3424">
            <v>99322703096.690002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51415732506.18</v>
          </cell>
          <cell r="E3426">
            <v>51320310972.339996</v>
          </cell>
          <cell r="F3426">
            <v>51297103596.82</v>
          </cell>
          <cell r="G3426">
            <v>51415732506.18</v>
          </cell>
          <cell r="H3426">
            <v>51320310972.339996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2374173165.25</v>
          </cell>
          <cell r="E3431">
            <v>2372307515.9400001</v>
          </cell>
          <cell r="F3431">
            <v>2246505595.5900002</v>
          </cell>
          <cell r="G3431">
            <v>2374173165.25</v>
          </cell>
          <cell r="H3431">
            <v>2372307515.9400001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13668058346405.4</v>
          </cell>
          <cell r="E3529">
            <v>11843603220339.9</v>
          </cell>
          <cell r="F3529">
            <v>12520729144312.801</v>
          </cell>
          <cell r="G3529">
            <v>13668058346405.4</v>
          </cell>
          <cell r="H3529">
            <v>11843603220339.9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13668057038689.801</v>
          </cell>
          <cell r="E3533">
            <v>11843601912624.301</v>
          </cell>
          <cell r="F3533">
            <v>12520727836597.199</v>
          </cell>
          <cell r="G3533">
            <v>13668057038689.801</v>
          </cell>
          <cell r="H3533">
            <v>11843601912624.301</v>
          </cell>
        </row>
        <row r="3534">
          <cell r="B3534">
            <v>820000</v>
          </cell>
          <cell r="C3534" t="str">
            <v>ACREEDORAS</v>
          </cell>
          <cell r="D3534">
            <v>9631109940197.6895</v>
          </cell>
          <cell r="E3534">
            <v>9113434299762.4492</v>
          </cell>
          <cell r="F3534">
            <v>7928990390575.0098</v>
          </cell>
          <cell r="G3534">
            <v>9631109940197.6895</v>
          </cell>
          <cell r="H3534">
            <v>9113434299762.4492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57791698328.360001</v>
          </cell>
          <cell r="E3535">
            <v>55583378834.93</v>
          </cell>
          <cell r="F3535">
            <v>53323814083.769997</v>
          </cell>
          <cell r="G3535">
            <v>57791698328.360001</v>
          </cell>
          <cell r="H3535">
            <v>55583378834.93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57791698328.360001</v>
          </cell>
          <cell r="E3539">
            <v>55583378834.93</v>
          </cell>
          <cell r="F3539">
            <v>53323814083.769997</v>
          </cell>
          <cell r="G3539">
            <v>57791698328.360001</v>
          </cell>
          <cell r="H3539">
            <v>55583378834.93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77464.679999999993</v>
          </cell>
          <cell r="E3544">
            <v>77136</v>
          </cell>
          <cell r="F3544">
            <v>73947</v>
          </cell>
          <cell r="G3544">
            <v>77464.679999999993</v>
          </cell>
          <cell r="H3544">
            <v>77136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2544076763.6999998</v>
          </cell>
          <cell r="E3550">
            <v>1650281513.7</v>
          </cell>
          <cell r="F3550">
            <v>3286640822.6999998</v>
          </cell>
          <cell r="G3550">
            <v>2544076763.6999998</v>
          </cell>
          <cell r="H3550">
            <v>1650281513.7</v>
          </cell>
        </row>
        <row r="3551">
          <cell r="B3551">
            <v>821205</v>
          </cell>
          <cell r="C3551" t="str">
            <v>INMUEBLES</v>
          </cell>
          <cell r="D3551">
            <v>2219447086.6999998</v>
          </cell>
          <cell r="E3551">
            <v>1418221836.7</v>
          </cell>
          <cell r="F3551">
            <v>2883801822.6999998</v>
          </cell>
          <cell r="G3551">
            <v>2219447086.6999998</v>
          </cell>
          <cell r="H3551">
            <v>1418221836.7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324629677</v>
          </cell>
          <cell r="E3553">
            <v>232059677</v>
          </cell>
          <cell r="F3553">
            <v>316500000</v>
          </cell>
          <cell r="G3553">
            <v>324629677</v>
          </cell>
          <cell r="H3553">
            <v>232059677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0</v>
          </cell>
          <cell r="F3554">
            <v>86339000</v>
          </cell>
          <cell r="G3554">
            <v>0</v>
          </cell>
          <cell r="H3554">
            <v>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545929257936.26001</v>
          </cell>
          <cell r="E3555">
            <v>90011127081.899994</v>
          </cell>
          <cell r="F3555">
            <v>82744329003.080002</v>
          </cell>
          <cell r="G3555">
            <v>545929257936.26001</v>
          </cell>
          <cell r="H3555">
            <v>90011127081.899994</v>
          </cell>
        </row>
        <row r="3556">
          <cell r="B3556">
            <v>821305</v>
          </cell>
          <cell r="C3556" t="str">
            <v>CRÉDITOS COMERCIALES</v>
          </cell>
          <cell r="D3556">
            <v>490446334724.15997</v>
          </cell>
          <cell r="E3556">
            <v>36565107116.800003</v>
          </cell>
          <cell r="F3556">
            <v>32621530999.98</v>
          </cell>
          <cell r="G3556">
            <v>490446334724.15997</v>
          </cell>
          <cell r="H3556">
            <v>36565107116.800003</v>
          </cell>
        </row>
        <row r="3557">
          <cell r="B3557">
            <v>821310</v>
          </cell>
          <cell r="C3557" t="str">
            <v>CRÉDITOS DE CONSUMO</v>
          </cell>
          <cell r="D3557">
            <v>397691903</v>
          </cell>
          <cell r="E3557">
            <v>446461904</v>
          </cell>
          <cell r="F3557">
            <v>409299678</v>
          </cell>
          <cell r="G3557">
            <v>397691903</v>
          </cell>
          <cell r="H3557">
            <v>446461904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19579537668.919998</v>
          </cell>
          <cell r="E3558">
            <v>17307461896</v>
          </cell>
          <cell r="F3558">
            <v>15223395896</v>
          </cell>
          <cell r="G3558">
            <v>19579537668.919998</v>
          </cell>
          <cell r="H3558">
            <v>17307461896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35505693640.18</v>
          </cell>
          <cell r="E3560">
            <v>35692096165.099998</v>
          </cell>
          <cell r="F3560">
            <v>34490102429.099998</v>
          </cell>
          <cell r="G3560">
            <v>35505693640.18</v>
          </cell>
          <cell r="H3560">
            <v>35692096165.099998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465620803760.75</v>
          </cell>
          <cell r="E3561">
            <v>575524938084.29004</v>
          </cell>
          <cell r="F3561">
            <v>331140218442.54999</v>
          </cell>
          <cell r="G3561">
            <v>465620803760.75</v>
          </cell>
          <cell r="H3561">
            <v>575524938084.29004</v>
          </cell>
        </row>
        <row r="3562">
          <cell r="B3562">
            <v>821405</v>
          </cell>
          <cell r="C3562" t="str">
            <v>CRÉDITOS COMERCIALES</v>
          </cell>
          <cell r="D3562">
            <v>465620803760.75</v>
          </cell>
          <cell r="E3562">
            <v>575524938084.29004</v>
          </cell>
          <cell r="F3562">
            <v>331140218442.54999</v>
          </cell>
          <cell r="G3562">
            <v>465620803760.75</v>
          </cell>
          <cell r="H3562">
            <v>575524938084.29004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10953201667.469999</v>
          </cell>
          <cell r="E3587">
            <v>11910940976.879999</v>
          </cell>
          <cell r="F3587">
            <v>19702658375.529999</v>
          </cell>
          <cell r="G3587">
            <v>10953201667.469999</v>
          </cell>
          <cell r="H3587">
            <v>11910940976.879999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1807819711.98</v>
          </cell>
          <cell r="E3618">
            <v>4234771606.21</v>
          </cell>
          <cell r="F3618">
            <v>4518955628.5200005</v>
          </cell>
          <cell r="G3618">
            <v>1807819711.98</v>
          </cell>
          <cell r="H3618">
            <v>4234771606.21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0</v>
          </cell>
          <cell r="E3619">
            <v>0</v>
          </cell>
          <cell r="F3619">
            <v>1568374566.8800001</v>
          </cell>
          <cell r="G3619">
            <v>0</v>
          </cell>
          <cell r="H3619">
            <v>0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0</v>
          </cell>
          <cell r="E3620">
            <v>57443325</v>
          </cell>
          <cell r="F3620">
            <v>0</v>
          </cell>
          <cell r="G3620">
            <v>0</v>
          </cell>
          <cell r="H3620">
            <v>57443325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1772013477</v>
          </cell>
          <cell r="E3621">
            <v>1084255833.8399999</v>
          </cell>
          <cell r="F3621">
            <v>366158354</v>
          </cell>
          <cell r="G3621">
            <v>1772013477</v>
          </cell>
          <cell r="H3621">
            <v>1084255833.8399999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7005191951.1400003</v>
          </cell>
          <cell r="E3622">
            <v>6233807293.3000002</v>
          </cell>
          <cell r="F3622">
            <v>12610964729.190001</v>
          </cell>
          <cell r="G3622">
            <v>7005191951.1400003</v>
          </cell>
          <cell r="H3622">
            <v>6233807293.3000002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10604370.91</v>
          </cell>
          <cell r="E3623">
            <v>32541853.98</v>
          </cell>
          <cell r="F3623">
            <v>41652955.039999999</v>
          </cell>
          <cell r="G3623">
            <v>10604370.91</v>
          </cell>
          <cell r="H3623">
            <v>32541853.98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0</v>
          </cell>
          <cell r="E3624">
            <v>0</v>
          </cell>
          <cell r="F3624">
            <v>49261853.82</v>
          </cell>
          <cell r="G3624">
            <v>0</v>
          </cell>
          <cell r="H3624">
            <v>0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0</v>
          </cell>
          <cell r="E3625">
            <v>4545963.67</v>
          </cell>
          <cell r="F3625">
            <v>0</v>
          </cell>
          <cell r="G3625">
            <v>0</v>
          </cell>
          <cell r="H3625">
            <v>4545963.67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94454992.150000006</v>
          </cell>
          <cell r="E3626">
            <v>46829995</v>
          </cell>
          <cell r="F3626">
            <v>22065162.629999999</v>
          </cell>
          <cell r="G3626">
            <v>94454992.150000006</v>
          </cell>
          <cell r="H3626">
            <v>46829995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263117164.28999999</v>
          </cell>
          <cell r="E3627">
            <v>216745105.88</v>
          </cell>
          <cell r="F3627">
            <v>525225125.44999999</v>
          </cell>
          <cell r="G3627">
            <v>263117164.28999999</v>
          </cell>
          <cell r="H3627">
            <v>216745105.88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17231992793.970001</v>
          </cell>
          <cell r="E3633">
            <v>18186660437.380001</v>
          </cell>
          <cell r="F3633">
            <v>17811641918.73</v>
          </cell>
          <cell r="G3633">
            <v>17231992793.970001</v>
          </cell>
          <cell r="H3633">
            <v>18186660437.380001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16383228781.620001</v>
          </cell>
          <cell r="E3634">
            <v>17839355948.380001</v>
          </cell>
          <cell r="F3634">
            <v>17651538541.790001</v>
          </cell>
          <cell r="G3634">
            <v>16383228781.620001</v>
          </cell>
          <cell r="H3634">
            <v>17839355948.380001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655106229.75</v>
          </cell>
          <cell r="E3635">
            <v>302505392.06999999</v>
          </cell>
          <cell r="F3635">
            <v>113294031.75</v>
          </cell>
          <cell r="G3635">
            <v>655106229.75</v>
          </cell>
          <cell r="H3635">
            <v>302505392.06999999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115426203.22</v>
          </cell>
          <cell r="E3637">
            <v>0</v>
          </cell>
          <cell r="F3637">
            <v>0</v>
          </cell>
          <cell r="G3637">
            <v>115426203.22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31287496.670000002</v>
          </cell>
          <cell r="E3638">
            <v>0</v>
          </cell>
          <cell r="F3638">
            <v>0</v>
          </cell>
          <cell r="G3638">
            <v>31287496.670000002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41184212.329999998</v>
          </cell>
          <cell r="E3641">
            <v>42111325.340000004</v>
          </cell>
          <cell r="F3641">
            <v>44763714.829999998</v>
          </cell>
          <cell r="G3641">
            <v>41184212.329999998</v>
          </cell>
          <cell r="H3641">
            <v>42111325.340000004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4536778.59</v>
          </cell>
          <cell r="E3642">
            <v>1324526.98</v>
          </cell>
          <cell r="F3642">
            <v>268922.40000000002</v>
          </cell>
          <cell r="G3642">
            <v>4536778.59</v>
          </cell>
          <cell r="H3642">
            <v>1324526.98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686738</v>
          </cell>
          <cell r="E3647">
            <v>590808</v>
          </cell>
          <cell r="F3647">
            <v>1750695.96</v>
          </cell>
          <cell r="G3647">
            <v>686738</v>
          </cell>
          <cell r="H3647">
            <v>590808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215949</v>
          </cell>
          <cell r="E3648">
            <v>772436.61</v>
          </cell>
          <cell r="F3648">
            <v>26012</v>
          </cell>
          <cell r="G3648">
            <v>215949</v>
          </cell>
          <cell r="H3648">
            <v>772436.61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274469.78999999998</v>
          </cell>
          <cell r="E3649">
            <v>0</v>
          </cell>
          <cell r="F3649">
            <v>0</v>
          </cell>
          <cell r="G3649">
            <v>274469.78999999998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45935</v>
          </cell>
          <cell r="E3650">
            <v>0</v>
          </cell>
          <cell r="F3650">
            <v>0</v>
          </cell>
          <cell r="G3650">
            <v>45935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1489695951.5899999</v>
          </cell>
          <cell r="E3672">
            <v>1472799717.5</v>
          </cell>
          <cell r="F3672">
            <v>1087364526.52</v>
          </cell>
          <cell r="G3672">
            <v>1489695951.5899999</v>
          </cell>
          <cell r="H3672">
            <v>1472799717.5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1485564540.97</v>
          </cell>
          <cell r="E3673">
            <v>1461638845.3299999</v>
          </cell>
          <cell r="F3673">
            <v>1083539170.5</v>
          </cell>
          <cell r="G3673">
            <v>1485564540.97</v>
          </cell>
          <cell r="H3673">
            <v>1461638845.3299999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4124087.74</v>
          </cell>
          <cell r="F3674">
            <v>0</v>
          </cell>
          <cell r="G3674">
            <v>0</v>
          </cell>
          <cell r="H3674">
            <v>4124087.74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1633578.34</v>
          </cell>
          <cell r="F3677">
            <v>0</v>
          </cell>
          <cell r="G3677">
            <v>0</v>
          </cell>
          <cell r="H3677">
            <v>1633578.34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4130339.62</v>
          </cell>
          <cell r="E3678">
            <v>4244329.76</v>
          </cell>
          <cell r="F3678">
            <v>3682949.02</v>
          </cell>
          <cell r="G3678">
            <v>4130339.62</v>
          </cell>
          <cell r="H3678">
            <v>4244329.76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57349.760000000002</v>
          </cell>
          <cell r="F3679">
            <v>0</v>
          </cell>
          <cell r="G3679">
            <v>0</v>
          </cell>
          <cell r="H3679">
            <v>57349.760000000002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44805.57</v>
          </cell>
          <cell r="F3682">
            <v>0</v>
          </cell>
          <cell r="G3682">
            <v>0</v>
          </cell>
          <cell r="H3682">
            <v>44805.57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1071</v>
          </cell>
          <cell r="E3683">
            <v>108836</v>
          </cell>
          <cell r="F3683">
            <v>142407</v>
          </cell>
          <cell r="G3683">
            <v>1071</v>
          </cell>
          <cell r="H3683">
            <v>108836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189</v>
          </cell>
          <cell r="F3684">
            <v>0</v>
          </cell>
          <cell r="G3684">
            <v>0</v>
          </cell>
          <cell r="H3684">
            <v>189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947696</v>
          </cell>
          <cell r="F3687">
            <v>0</v>
          </cell>
          <cell r="G3687">
            <v>0</v>
          </cell>
          <cell r="H3687">
            <v>947696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41605537.75</v>
          </cell>
          <cell r="E3688">
            <v>56531026.82</v>
          </cell>
          <cell r="F3688">
            <v>217360642.12</v>
          </cell>
          <cell r="G3688">
            <v>41605537.75</v>
          </cell>
          <cell r="H3688">
            <v>56531026.82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0</v>
          </cell>
          <cell r="E3689">
            <v>16815584.010000002</v>
          </cell>
          <cell r="F3689">
            <v>198726858.94</v>
          </cell>
          <cell r="G3689">
            <v>0</v>
          </cell>
          <cell r="H3689">
            <v>16815584.010000002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0</v>
          </cell>
          <cell r="F3690">
            <v>16565588.49</v>
          </cell>
          <cell r="G3690">
            <v>0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41605537.75</v>
          </cell>
          <cell r="E3692">
            <v>39714769.780000001</v>
          </cell>
          <cell r="F3692">
            <v>0</v>
          </cell>
          <cell r="G3692">
            <v>41605537.75</v>
          </cell>
          <cell r="H3692">
            <v>39714769.780000001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0</v>
          </cell>
          <cell r="E3694">
            <v>673.03</v>
          </cell>
          <cell r="F3694">
            <v>58791.68</v>
          </cell>
          <cell r="G3694">
            <v>0</v>
          </cell>
          <cell r="H3694">
            <v>673.03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0</v>
          </cell>
          <cell r="F3695">
            <v>20567.009999999998</v>
          </cell>
          <cell r="G3695">
            <v>0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0</v>
          </cell>
          <cell r="F3699">
            <v>1988836</v>
          </cell>
          <cell r="G3699">
            <v>0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181156801166.29999</v>
          </cell>
          <cell r="E3736">
            <v>51494383719.830002</v>
          </cell>
          <cell r="F3736">
            <v>45525863819</v>
          </cell>
          <cell r="G3736">
            <v>181156801166.29999</v>
          </cell>
          <cell r="H3736">
            <v>51494383719.830002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178135538008.32001</v>
          </cell>
          <cell r="E3737">
            <v>36762648086.779999</v>
          </cell>
          <cell r="F3737">
            <v>36607115862.510002</v>
          </cell>
          <cell r="G3737">
            <v>178135538008.32001</v>
          </cell>
          <cell r="H3737">
            <v>36762648086.779999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791589166.44000006</v>
          </cell>
          <cell r="E3738">
            <v>2438888521.3099999</v>
          </cell>
          <cell r="F3738">
            <v>1727201423.4200001</v>
          </cell>
          <cell r="G3738">
            <v>791589166.44000006</v>
          </cell>
          <cell r="H3738">
            <v>2438888521.3099999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454275028.35000002</v>
          </cell>
          <cell r="E3739">
            <v>671650074.57000005</v>
          </cell>
          <cell r="F3739">
            <v>974076844.41999996</v>
          </cell>
          <cell r="G3739">
            <v>454275028.35000002</v>
          </cell>
          <cell r="H3739">
            <v>671650074.57000005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202983582</v>
          </cell>
          <cell r="E3740">
            <v>110535194</v>
          </cell>
          <cell r="F3740">
            <v>0</v>
          </cell>
          <cell r="G3740">
            <v>202983582</v>
          </cell>
          <cell r="H3740">
            <v>110535194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445936981</v>
          </cell>
          <cell r="E3741">
            <v>10758485742</v>
          </cell>
          <cell r="F3741">
            <v>6112888932</v>
          </cell>
          <cell r="G3741">
            <v>445936981</v>
          </cell>
          <cell r="H3741">
            <v>10758485742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1075103244</v>
          </cell>
          <cell r="E3742">
            <v>844508.95</v>
          </cell>
          <cell r="F3742">
            <v>103927189.03</v>
          </cell>
          <cell r="G3742">
            <v>1075103244</v>
          </cell>
          <cell r="H3742">
            <v>844508.95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0</v>
          </cell>
          <cell r="E3743">
            <v>8333363.5099999998</v>
          </cell>
          <cell r="F3743">
            <v>0</v>
          </cell>
          <cell r="G3743">
            <v>0</v>
          </cell>
          <cell r="H3743">
            <v>8333363.5099999998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10357091.470000001</v>
          </cell>
          <cell r="F3744">
            <v>0</v>
          </cell>
          <cell r="G3744">
            <v>0</v>
          </cell>
          <cell r="H3744">
            <v>10357091.470000001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11781438</v>
          </cell>
          <cell r="E3745">
            <v>2580629.4900000002</v>
          </cell>
          <cell r="F3745">
            <v>0</v>
          </cell>
          <cell r="G3745">
            <v>11781438</v>
          </cell>
          <cell r="H3745">
            <v>2580629.4900000002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10808937.01</v>
          </cell>
          <cell r="E3746">
            <v>701946073.57000005</v>
          </cell>
          <cell r="F3746">
            <v>0</v>
          </cell>
          <cell r="G3746">
            <v>10808937.01</v>
          </cell>
          <cell r="H3746">
            <v>701946073.57000005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3210245</v>
          </cell>
          <cell r="E3747">
            <v>292385</v>
          </cell>
          <cell r="F3747">
            <v>0</v>
          </cell>
          <cell r="G3747">
            <v>3210245</v>
          </cell>
          <cell r="H3747">
            <v>292385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1242174</v>
          </cell>
          <cell r="E3749">
            <v>1527005.6</v>
          </cell>
          <cell r="F3749">
            <v>0</v>
          </cell>
          <cell r="G3749">
            <v>1242174</v>
          </cell>
          <cell r="H3749">
            <v>1527005.6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2961464</v>
          </cell>
          <cell r="E3750">
            <v>24469321</v>
          </cell>
          <cell r="F3750">
            <v>653567.62</v>
          </cell>
          <cell r="G3750">
            <v>2961464</v>
          </cell>
          <cell r="H3750">
            <v>24469321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21370898.18</v>
          </cell>
          <cell r="E3751">
            <v>1825722.58</v>
          </cell>
          <cell r="F3751">
            <v>0</v>
          </cell>
          <cell r="G3751">
            <v>21370898.18</v>
          </cell>
          <cell r="H3751">
            <v>1825722.58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6527400119476.4805</v>
          </cell>
          <cell r="E3752">
            <v>6478242814748.1904</v>
          </cell>
          <cell r="F3752">
            <v>5534242945379.4102</v>
          </cell>
          <cell r="G3752">
            <v>6527400119476.4805</v>
          </cell>
          <cell r="H3752">
            <v>6478242814748.1904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6468417354252.6699</v>
          </cell>
          <cell r="E3753">
            <v>6424477743314.8701</v>
          </cell>
          <cell r="F3753">
            <v>5473562720886.0098</v>
          </cell>
          <cell r="G3753">
            <v>6468417354252.6699</v>
          </cell>
          <cell r="H3753">
            <v>6424477743314.8701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138518534</v>
          </cell>
          <cell r="E3754">
            <v>96592121</v>
          </cell>
          <cell r="F3754">
            <v>3699089774.54</v>
          </cell>
          <cell r="G3754">
            <v>138518534</v>
          </cell>
          <cell r="H3754">
            <v>96592121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451052673.44</v>
          </cell>
          <cell r="E3755">
            <v>55000030</v>
          </cell>
          <cell r="F3755">
            <v>0</v>
          </cell>
          <cell r="G3755">
            <v>451052673.44</v>
          </cell>
          <cell r="H3755">
            <v>55000030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0</v>
          </cell>
          <cell r="E3756">
            <v>370830935</v>
          </cell>
          <cell r="F3756">
            <v>1762500007</v>
          </cell>
          <cell r="G3756">
            <v>0</v>
          </cell>
          <cell r="H3756">
            <v>370830935</v>
          </cell>
        </row>
        <row r="3757">
          <cell r="B3757">
            <v>828810</v>
          </cell>
          <cell r="C3757" t="str">
            <v>CAPITAL - MORA MAYOR A 12 MESES</v>
          </cell>
          <cell r="D3757">
            <v>21148734539</v>
          </cell>
          <cell r="E3757">
            <v>16331825749</v>
          </cell>
          <cell r="F3757">
            <v>20087266638</v>
          </cell>
          <cell r="G3757">
            <v>21148734539</v>
          </cell>
          <cell r="H3757">
            <v>16331825749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36190910730.150002</v>
          </cell>
          <cell r="E3758">
            <v>36581430108.050003</v>
          </cell>
          <cell r="F3758">
            <v>33977941262.580002</v>
          </cell>
          <cell r="G3758">
            <v>36190910730.150002</v>
          </cell>
          <cell r="H3758">
            <v>36581430108.050003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2005253.84</v>
          </cell>
          <cell r="E3759">
            <v>12730585.390000001</v>
          </cell>
          <cell r="F3759">
            <v>121383549.83</v>
          </cell>
          <cell r="G3759">
            <v>2005253.84</v>
          </cell>
          <cell r="H3759">
            <v>12730585.390000001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11140260.27</v>
          </cell>
          <cell r="E3760">
            <v>1220073</v>
          </cell>
          <cell r="F3760">
            <v>0</v>
          </cell>
          <cell r="G3760">
            <v>11140260.27</v>
          </cell>
          <cell r="H3760">
            <v>1220073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0</v>
          </cell>
          <cell r="E3761">
            <v>14863898</v>
          </cell>
          <cell r="F3761">
            <v>80435581.739999995</v>
          </cell>
          <cell r="G3761">
            <v>0</v>
          </cell>
          <cell r="H3761">
            <v>14863898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926020706.98000002</v>
          </cell>
          <cell r="E3762">
            <v>209990660.46000001</v>
          </cell>
          <cell r="F3762">
            <v>871966539.08000004</v>
          </cell>
          <cell r="G3762">
            <v>926020706.98000002</v>
          </cell>
          <cell r="H3762">
            <v>209990660.46000001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888626.32</v>
          </cell>
          <cell r="E3763">
            <v>2380000.12</v>
          </cell>
          <cell r="F3763">
            <v>3389308.2</v>
          </cell>
          <cell r="G3763">
            <v>888626.32</v>
          </cell>
          <cell r="H3763">
            <v>2380000.12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47000</v>
          </cell>
          <cell r="E3764">
            <v>518971</v>
          </cell>
          <cell r="F3764">
            <v>1564347</v>
          </cell>
          <cell r="G3764">
            <v>47000</v>
          </cell>
          <cell r="H3764">
            <v>518971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1940066</v>
          </cell>
          <cell r="E3765">
            <v>7885245.8300000001</v>
          </cell>
          <cell r="F3765">
            <v>42000</v>
          </cell>
          <cell r="G3765">
            <v>1940066</v>
          </cell>
          <cell r="H3765">
            <v>7885245.8300000001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14113659.49</v>
          </cell>
          <cell r="E3766">
            <v>46267153.090000004</v>
          </cell>
          <cell r="F3766">
            <v>61939753.039999999</v>
          </cell>
          <cell r="G3766">
            <v>14113659.49</v>
          </cell>
          <cell r="H3766">
            <v>46267153.090000004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97393174.319999993</v>
          </cell>
          <cell r="E3767">
            <v>33535903.379999999</v>
          </cell>
          <cell r="F3767">
            <v>12705732.390000001</v>
          </cell>
          <cell r="G3767">
            <v>97393174.319999993</v>
          </cell>
          <cell r="H3767">
            <v>33535903.379999999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1820950609350.3799</v>
          </cell>
          <cell r="E3768">
            <v>1829300366485.03</v>
          </cell>
          <cell r="F3768">
            <v>1839907479614.6001</v>
          </cell>
          <cell r="G3768">
            <v>1820950609350.3799</v>
          </cell>
          <cell r="H3768">
            <v>1829300366485.03</v>
          </cell>
        </row>
        <row r="3769">
          <cell r="B3769">
            <v>830000</v>
          </cell>
          <cell r="C3769" t="str">
            <v>DEUDORAS POR CONTRA</v>
          </cell>
          <cell r="D3769">
            <v>13924568789301.5</v>
          </cell>
          <cell r="E3769">
            <v>12030029920369.801</v>
          </cell>
          <cell r="F3769">
            <v>12686247083229.9</v>
          </cell>
          <cell r="G3769">
            <v>13924568789301.5</v>
          </cell>
          <cell r="H3769">
            <v>12030029920369.801</v>
          </cell>
        </row>
        <row r="3770">
          <cell r="B3770">
            <v>180200</v>
          </cell>
          <cell r="D3770">
            <v>3728658222.1700001</v>
          </cell>
          <cell r="E3770">
            <v>0</v>
          </cell>
          <cell r="F3770">
            <v>0</v>
          </cell>
          <cell r="G3770">
            <v>3728658222.1700001</v>
          </cell>
          <cell r="H3770">
            <v>0</v>
          </cell>
        </row>
        <row r="3771">
          <cell r="B3771">
            <v>218000</v>
          </cell>
          <cell r="D3771">
            <v>3470739168.8200002</v>
          </cell>
          <cell r="E3771">
            <v>0</v>
          </cell>
          <cell r="F3771">
            <v>0</v>
          </cell>
          <cell r="G3771">
            <v>3470739168.8200002</v>
          </cell>
          <cell r="H3771">
            <v>0</v>
          </cell>
        </row>
        <row r="3772">
          <cell r="B3772">
            <v>510355</v>
          </cell>
          <cell r="D3772">
            <v>372683188.42000002</v>
          </cell>
          <cell r="E3772">
            <v>0</v>
          </cell>
          <cell r="F3772">
            <v>0</v>
          </cell>
          <cell r="G3772">
            <v>372683188.42000002</v>
          </cell>
          <cell r="H3772">
            <v>0</v>
          </cell>
        </row>
        <row r="3773">
          <cell r="B3773">
            <v>517800</v>
          </cell>
          <cell r="D3773">
            <v>1111218206.8900001</v>
          </cell>
          <cell r="E3773">
            <v>0</v>
          </cell>
          <cell r="F3773">
            <v>0</v>
          </cell>
          <cell r="G3773">
            <v>1111218206.8900001</v>
          </cell>
          <cell r="H3773">
            <v>0</v>
          </cell>
        </row>
        <row r="3774">
          <cell r="B3774">
            <v>830500</v>
          </cell>
          <cell r="C3774" t="str">
            <v>DEUDORAS POR CONTRA (CR)</v>
          </cell>
          <cell r="D3774">
            <v>13924568789301.5</v>
          </cell>
          <cell r="E3774">
            <v>12030029920369.801</v>
          </cell>
          <cell r="F3774">
            <v>12686247083229.9</v>
          </cell>
          <cell r="G3774">
            <v>13924568789301.5</v>
          </cell>
          <cell r="H3774">
            <v>12030029920369.801</v>
          </cell>
        </row>
        <row r="3775">
          <cell r="B3775">
            <v>840000</v>
          </cell>
          <cell r="C3775" t="str">
            <v>ACREEDORAS POR CONTRA</v>
          </cell>
          <cell r="D3775">
            <v>9631109940197.6895</v>
          </cell>
          <cell r="E3775">
            <v>9113434299762.4492</v>
          </cell>
          <cell r="F3775">
            <v>7928990390575.0098</v>
          </cell>
          <cell r="G3775">
            <v>9631109940197.6895</v>
          </cell>
          <cell r="H3775">
            <v>9113434299762.4492</v>
          </cell>
        </row>
        <row r="3776">
          <cell r="B3776">
            <v>840500</v>
          </cell>
          <cell r="C3776" t="str">
            <v>ACREEDORAS POR CONTRA (DB)</v>
          </cell>
          <cell r="D3776">
            <v>9631109940197.6895</v>
          </cell>
          <cell r="E3776">
            <v>9113434299762.4492</v>
          </cell>
          <cell r="F3776">
            <v>7928990390575.0098</v>
          </cell>
          <cell r="G3776">
            <v>9631109940197.6895</v>
          </cell>
          <cell r="H3776">
            <v>9113434299762.4492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9018102896.3500004</v>
          </cell>
          <cell r="F7">
            <v>10016601681.91</v>
          </cell>
          <cell r="G7">
            <v>8585980921.4499998</v>
          </cell>
          <cell r="H7">
            <v>9018102896.3500004</v>
          </cell>
          <cell r="I7">
            <v>10016601681.91</v>
          </cell>
        </row>
        <row r="8">
          <cell r="C8">
            <v>191130</v>
          </cell>
          <cell r="D8" t="str">
            <v>LICENCIAS</v>
          </cell>
          <cell r="E8">
            <v>8014692426.8100004</v>
          </cell>
          <cell r="F8">
            <v>8074182076.8500004</v>
          </cell>
          <cell r="G8">
            <v>5685486438.96</v>
          </cell>
          <cell r="H8">
            <v>8014692426.8100004</v>
          </cell>
          <cell r="I8">
            <v>8074182076.8500004</v>
          </cell>
        </row>
        <row r="9">
          <cell r="C9">
            <v>19113001</v>
          </cell>
          <cell r="D9" t="str">
            <v>LICENCIAS    M/L</v>
          </cell>
          <cell r="E9">
            <v>8014692426.8100004</v>
          </cell>
          <cell r="F9">
            <v>8074182076.8500004</v>
          </cell>
          <cell r="G9">
            <v>5685486438.96</v>
          </cell>
          <cell r="H9">
            <v>8014692426.8100004</v>
          </cell>
          <cell r="I9">
            <v>8074182076.8500004</v>
          </cell>
        </row>
        <row r="10">
          <cell r="C10">
            <v>1911300101</v>
          </cell>
          <cell r="D10" t="str">
            <v>LICENCIAS</v>
          </cell>
          <cell r="E10">
            <v>8014692426.8100004</v>
          </cell>
          <cell r="F10">
            <v>8074182076.8500004</v>
          </cell>
          <cell r="G10">
            <v>5685486438.96</v>
          </cell>
          <cell r="H10">
            <v>8014692426.8100004</v>
          </cell>
          <cell r="I10">
            <v>8074182076.8500004</v>
          </cell>
        </row>
        <row r="11">
          <cell r="C11">
            <v>191130010101</v>
          </cell>
          <cell r="D11" t="str">
            <v>LICENCIAS</v>
          </cell>
          <cell r="E11">
            <v>8014692426.8100004</v>
          </cell>
          <cell r="F11">
            <v>8074182076.8500004</v>
          </cell>
          <cell r="G11">
            <v>5685486438.96</v>
          </cell>
          <cell r="H11">
            <v>8014692426.8100004</v>
          </cell>
          <cell r="I11">
            <v>8074182076.8500004</v>
          </cell>
        </row>
        <row r="12">
          <cell r="C12">
            <v>191135</v>
          </cell>
          <cell r="D12" t="str">
            <v>PROGRAMAS Y APLICACIONES INFORMATIC</v>
          </cell>
          <cell r="E12">
            <v>16519566622.98</v>
          </cell>
          <cell r="F12">
            <v>15957042122.870001</v>
          </cell>
          <cell r="G12">
            <v>15849047772.25</v>
          </cell>
          <cell r="H12">
            <v>16519566622.98</v>
          </cell>
          <cell r="I12">
            <v>15957042122.870001</v>
          </cell>
        </row>
        <row r="13">
          <cell r="C13">
            <v>19113501</v>
          </cell>
          <cell r="D13" t="str">
            <v>PROGRAMAS Y APLICACIONES INFORMATIC</v>
          </cell>
          <cell r="E13">
            <v>16519566622.98</v>
          </cell>
          <cell r="F13">
            <v>15957042122.870001</v>
          </cell>
          <cell r="G13">
            <v>15849047772.25</v>
          </cell>
          <cell r="H13">
            <v>16519566622.98</v>
          </cell>
          <cell r="I13">
            <v>15957042122.870001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14351795375.469999</v>
          </cell>
          <cell r="F14">
            <v>14329980848.469999</v>
          </cell>
          <cell r="G14">
            <v>12346683823.66</v>
          </cell>
          <cell r="H14">
            <v>14351795375.469999</v>
          </cell>
          <cell r="I14">
            <v>14329980848.469999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14351795375.469999</v>
          </cell>
          <cell r="F15">
            <v>14329980848.469999</v>
          </cell>
          <cell r="G15">
            <v>12346683823.66</v>
          </cell>
          <cell r="H15">
            <v>14351795375.469999</v>
          </cell>
          <cell r="I15">
            <v>14329980848.469999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0</v>
          </cell>
          <cell r="F26">
            <v>0</v>
          </cell>
          <cell r="G26">
            <v>198514003</v>
          </cell>
          <cell r="H26">
            <v>0</v>
          </cell>
          <cell r="I26">
            <v>0</v>
          </cell>
        </row>
        <row r="27">
          <cell r="C27">
            <v>191135010501</v>
          </cell>
          <cell r="D27" t="str">
            <v>HONORARIOS</v>
          </cell>
          <cell r="E27">
            <v>0</v>
          </cell>
          <cell r="F27">
            <v>0</v>
          </cell>
          <cell r="G27">
            <v>198514003</v>
          </cell>
          <cell r="H27">
            <v>0</v>
          </cell>
          <cell r="I27">
            <v>0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452903011</v>
          </cell>
          <cell r="F29">
            <v>340934112</v>
          </cell>
          <cell r="G29">
            <v>168987363</v>
          </cell>
          <cell r="H29">
            <v>452903011</v>
          </cell>
          <cell r="I29">
            <v>340934112</v>
          </cell>
        </row>
        <row r="30">
          <cell r="C30">
            <v>191135010601</v>
          </cell>
          <cell r="D30" t="str">
            <v>HONORARIOS</v>
          </cell>
          <cell r="E30">
            <v>452903011</v>
          </cell>
          <cell r="F30">
            <v>340934112</v>
          </cell>
          <cell r="G30">
            <v>168987363</v>
          </cell>
          <cell r="H30">
            <v>452903011</v>
          </cell>
          <cell r="I30">
            <v>340934112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1911350108</v>
          </cell>
          <cell r="D34" t="str">
            <v>PROYECTO CUENTA DE AHORROS</v>
          </cell>
          <cell r="E34">
            <v>757196177.30999994</v>
          </cell>
          <cell r="F34">
            <v>388638130.19999999</v>
          </cell>
          <cell r="G34">
            <v>2487617586.3899999</v>
          </cell>
          <cell r="H34">
            <v>757196177.30999994</v>
          </cell>
          <cell r="I34">
            <v>388638130.19999999</v>
          </cell>
        </row>
        <row r="35">
          <cell r="C35">
            <v>191135010801</v>
          </cell>
          <cell r="D35" t="str">
            <v>HONORARIOS</v>
          </cell>
          <cell r="E35" t="str">
            <v/>
          </cell>
          <cell r="F35">
            <v>0</v>
          </cell>
          <cell r="G35">
            <v>803255295.64999998</v>
          </cell>
          <cell r="H35" t="str">
            <v/>
          </cell>
          <cell r="I35">
            <v>0</v>
          </cell>
        </row>
        <row r="36">
          <cell r="C36">
            <v>191135010802</v>
          </cell>
          <cell r="D36" t="str">
            <v>SOFTWARE</v>
          </cell>
          <cell r="E36">
            <v>757196177.30999994</v>
          </cell>
          <cell r="F36">
            <v>388638130.19999999</v>
          </cell>
          <cell r="G36">
            <v>1284362290.74</v>
          </cell>
          <cell r="H36">
            <v>757196177.30999994</v>
          </cell>
          <cell r="I36">
            <v>388638130.19999999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 t="str">
            <v/>
          </cell>
          <cell r="F38">
            <v>0</v>
          </cell>
          <cell r="G38">
            <v>400000000</v>
          </cell>
          <cell r="H38" t="str">
            <v/>
          </cell>
          <cell r="I38">
            <v>0</v>
          </cell>
        </row>
        <row r="39">
          <cell r="C39">
            <v>1911350109</v>
          </cell>
          <cell r="D39" t="str">
            <v>PROY.EST.DE TEC. DE LA INF Y COMUN.</v>
          </cell>
          <cell r="E39">
            <v>310427063</v>
          </cell>
          <cell r="F39">
            <v>190244036</v>
          </cell>
          <cell r="G39">
            <v>0</v>
          </cell>
          <cell r="H39">
            <v>310427063</v>
          </cell>
          <cell r="I39">
            <v>190244036</v>
          </cell>
        </row>
        <row r="40">
          <cell r="C40">
            <v>191135010901</v>
          </cell>
          <cell r="D40" t="str">
            <v>PROY.BI SIST.DE GEST.INF.GERENCIAL</v>
          </cell>
          <cell r="E40">
            <v>310427063</v>
          </cell>
          <cell r="F40">
            <v>190244036</v>
          </cell>
          <cell r="G40">
            <v>0</v>
          </cell>
          <cell r="H40">
            <v>310427063</v>
          </cell>
          <cell r="I40">
            <v>190244036</v>
          </cell>
        </row>
        <row r="41">
          <cell r="C41">
            <v>19113501090101</v>
          </cell>
          <cell r="D41" t="str">
            <v>HONORARIOS</v>
          </cell>
          <cell r="E41">
            <v>310427063</v>
          </cell>
          <cell r="F41">
            <v>190244036</v>
          </cell>
          <cell r="G41">
            <v>0</v>
          </cell>
          <cell r="H41">
            <v>310427063</v>
          </cell>
          <cell r="I41">
            <v>190244036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 t="str">
            <v/>
          </cell>
          <cell r="F43">
            <v>60000000</v>
          </cell>
          <cell r="G43">
            <v>0</v>
          </cell>
          <cell r="H43" t="str">
            <v/>
          </cell>
          <cell r="I43">
            <v>60000000</v>
          </cell>
        </row>
        <row r="44">
          <cell r="C44">
            <v>191135011001</v>
          </cell>
          <cell r="D44" t="str">
            <v>SOFTWARE</v>
          </cell>
          <cell r="E44" t="str">
            <v/>
          </cell>
          <cell r="F44">
            <v>60000000</v>
          </cell>
          <cell r="G44">
            <v>0</v>
          </cell>
          <cell r="H44" t="str">
            <v/>
          </cell>
          <cell r="I44">
            <v>60000000</v>
          </cell>
        </row>
        <row r="45">
          <cell r="C45">
            <v>191165</v>
          </cell>
          <cell r="D45" t="str">
            <v>AMORTIZACION ACUMULADA</v>
          </cell>
          <cell r="E45">
            <v>15516156153.440001</v>
          </cell>
          <cell r="F45">
            <v>14014622517.809999</v>
          </cell>
          <cell r="G45">
            <v>12948553289.76</v>
          </cell>
          <cell r="H45">
            <v>15516156153.440001</v>
          </cell>
          <cell r="I45">
            <v>14014622517.809999</v>
          </cell>
        </row>
        <row r="46">
          <cell r="C46">
            <v>19116501</v>
          </cell>
          <cell r="D46" t="str">
            <v>AMORTIZACION ACUMULADA    M/L</v>
          </cell>
          <cell r="E46">
            <v>15516156153.440001</v>
          </cell>
          <cell r="F46">
            <v>14014622517.809999</v>
          </cell>
          <cell r="G46">
            <v>12948553289.76</v>
          </cell>
          <cell r="H46">
            <v>15516156153.440001</v>
          </cell>
          <cell r="I46">
            <v>14014622517.809999</v>
          </cell>
        </row>
        <row r="47">
          <cell r="C47">
            <v>1911650101</v>
          </cell>
          <cell r="D47" t="str">
            <v>PROGRAMA PARA COMPUTADOR (SOFTWARE)</v>
          </cell>
          <cell r="E47">
            <v>6038672372.1400003</v>
          </cell>
          <cell r="F47">
            <v>5593034365.4799995</v>
          </cell>
          <cell r="G47">
            <v>5391954158.0500002</v>
          </cell>
          <cell r="H47">
            <v>6038672372.1400003</v>
          </cell>
          <cell r="I47">
            <v>5593034365.4799995</v>
          </cell>
        </row>
        <row r="48">
          <cell r="C48">
            <v>191165010101</v>
          </cell>
          <cell r="D48" t="str">
            <v>AMORTIZACION LICENCIAS (CR)</v>
          </cell>
          <cell r="E48">
            <v>6038672372.1400003</v>
          </cell>
          <cell r="F48">
            <v>5593034365.4799995</v>
          </cell>
          <cell r="G48">
            <v>5391954158.0500002</v>
          </cell>
          <cell r="H48">
            <v>6038672372.1400003</v>
          </cell>
          <cell r="I48">
            <v>5593034365.4799995</v>
          </cell>
        </row>
        <row r="49">
          <cell r="C49">
            <v>1911650102</v>
          </cell>
          <cell r="D49" t="str">
            <v>PROGRAMA PARA COMPUTADOR</v>
          </cell>
          <cell r="E49">
            <v>9477483781.2999992</v>
          </cell>
          <cell r="F49">
            <v>8421588152.3299999</v>
          </cell>
          <cell r="G49">
            <v>7556599131.71</v>
          </cell>
          <cell r="H49">
            <v>9477483781.2999992</v>
          </cell>
          <cell r="I49">
            <v>8421588152.3299999</v>
          </cell>
        </row>
        <row r="50">
          <cell r="C50">
            <v>191165010201</v>
          </cell>
          <cell r="D50" t="str">
            <v>AMORTIZACION PROG. PARA COMPUTADOR</v>
          </cell>
          <cell r="E50">
            <v>9477483781.2999992</v>
          </cell>
          <cell r="F50">
            <v>8421588152.3299999</v>
          </cell>
          <cell r="G50">
            <v>7556599131.71</v>
          </cell>
          <cell r="H50">
            <v>9477483781.2999992</v>
          </cell>
          <cell r="I50">
            <v>8421588152.3299999</v>
          </cell>
        </row>
        <row r="51">
          <cell r="C51">
            <v>4129</v>
          </cell>
          <cell r="D51" t="str">
            <v>VALORACION DE DERIVADOS - DE NEGOCI</v>
          </cell>
          <cell r="E51">
            <v>1519399666375</v>
          </cell>
          <cell r="F51">
            <v>1574890821846</v>
          </cell>
          <cell r="G51">
            <v>724177454983.54004</v>
          </cell>
          <cell r="H51">
            <v>1519399666375</v>
          </cell>
          <cell r="I51">
            <v>1574890821846</v>
          </cell>
        </row>
        <row r="52">
          <cell r="C52">
            <v>412905</v>
          </cell>
          <cell r="D52" t="str">
            <v>FORWARDS DE MONEDAS (PESO/DOLAR)</v>
          </cell>
          <cell r="E52">
            <v>852375102375</v>
          </cell>
          <cell r="F52">
            <v>1035585829492</v>
          </cell>
          <cell r="G52">
            <v>481047034716.53998</v>
          </cell>
          <cell r="H52">
            <v>852375102375</v>
          </cell>
          <cell r="I52">
            <v>1035585829492</v>
          </cell>
        </row>
        <row r="53">
          <cell r="C53">
            <v>41290501</v>
          </cell>
          <cell r="D53" t="str">
            <v>FORWARDS DE MONEDAS (PESO/DOLAR)</v>
          </cell>
          <cell r="E53">
            <v>852375102375</v>
          </cell>
          <cell r="F53">
            <v>1035585829492</v>
          </cell>
          <cell r="G53">
            <v>481047034716.53998</v>
          </cell>
          <cell r="H53">
            <v>852375102375</v>
          </cell>
          <cell r="I53">
            <v>1035585829492</v>
          </cell>
        </row>
        <row r="54">
          <cell r="C54">
            <v>4129050101</v>
          </cell>
          <cell r="D54" t="str">
            <v>FORWARDS DE COMPRA DE MONEDAS (PESO</v>
          </cell>
          <cell r="E54">
            <v>3372701381</v>
          </cell>
          <cell r="F54">
            <v>120786553219</v>
          </cell>
          <cell r="G54">
            <v>1138820180</v>
          </cell>
          <cell r="H54">
            <v>3372701381</v>
          </cell>
          <cell r="I54">
            <v>120786553219</v>
          </cell>
        </row>
        <row r="55">
          <cell r="C55">
            <v>4129050102</v>
          </cell>
          <cell r="D55" t="str">
            <v>FORWARDS DE VENTA DE MONEDAS (PESO/</v>
          </cell>
          <cell r="E55">
            <v>52325539746</v>
          </cell>
          <cell r="F55">
            <v>1402076042</v>
          </cell>
          <cell r="G55">
            <v>19648327231.540001</v>
          </cell>
          <cell r="H55">
            <v>52325539746</v>
          </cell>
          <cell r="I55">
            <v>1402076042</v>
          </cell>
        </row>
        <row r="56">
          <cell r="C56">
            <v>4129050103</v>
          </cell>
          <cell r="D56" t="str">
            <v>EN LA VENTA DE FORWARDS DE COMPRA D</v>
          </cell>
          <cell r="E56">
            <v>435369172541</v>
          </cell>
          <cell r="F56">
            <v>660126321760</v>
          </cell>
          <cell r="G56">
            <v>206385413800</v>
          </cell>
          <cell r="H56">
            <v>435369172541</v>
          </cell>
          <cell r="I56">
            <v>660126321760</v>
          </cell>
        </row>
        <row r="57">
          <cell r="C57">
            <v>4129050104</v>
          </cell>
          <cell r="D57" t="str">
            <v>EN LA VENTA DE FORWARDS DE VENTA DE</v>
          </cell>
          <cell r="E57">
            <v>361307688707</v>
          </cell>
          <cell r="F57">
            <v>253270878471</v>
          </cell>
          <cell r="G57">
            <v>253874473505</v>
          </cell>
          <cell r="H57">
            <v>361307688707</v>
          </cell>
          <cell r="I57">
            <v>253270878471</v>
          </cell>
        </row>
        <row r="58">
          <cell r="C58">
            <v>412912</v>
          </cell>
          <cell r="D58" t="str">
            <v>FORWARDS  DE TITULOS</v>
          </cell>
          <cell r="E58">
            <v>4865000</v>
          </cell>
          <cell r="F58">
            <v>0</v>
          </cell>
          <cell r="G58">
            <v>0</v>
          </cell>
          <cell r="H58">
            <v>4865000</v>
          </cell>
          <cell r="I58">
            <v>0</v>
          </cell>
        </row>
        <row r="59">
          <cell r="C59">
            <v>41291201</v>
          </cell>
          <cell r="D59" t="str">
            <v>FORWARDS  DE TITULOS    M/L</v>
          </cell>
          <cell r="E59">
            <v>4865000</v>
          </cell>
          <cell r="F59">
            <v>0</v>
          </cell>
          <cell r="G59">
            <v>0</v>
          </cell>
          <cell r="H59">
            <v>4865000</v>
          </cell>
          <cell r="I59">
            <v>0</v>
          </cell>
        </row>
        <row r="60">
          <cell r="C60">
            <v>4129120101</v>
          </cell>
          <cell r="D60" t="str">
            <v>FORWARDS  DE COMPRA DE TITULOS COP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C61">
            <v>4129120105</v>
          </cell>
          <cell r="D61" t="str">
            <v>REALIZACION DE COMPRA TITULOS NDF</v>
          </cell>
          <cell r="E61">
            <v>4865000</v>
          </cell>
          <cell r="F61">
            <v>0</v>
          </cell>
          <cell r="G61">
            <v>0</v>
          </cell>
          <cell r="H61">
            <v>4865000</v>
          </cell>
          <cell r="I61">
            <v>0</v>
          </cell>
        </row>
        <row r="62">
          <cell r="C62">
            <v>412915</v>
          </cell>
          <cell r="D62" t="str">
            <v>FORWARDS - OTROS</v>
          </cell>
          <cell r="E62">
            <v>12155172</v>
          </cell>
          <cell r="F62">
            <v>35692254</v>
          </cell>
          <cell r="G62">
            <v>3425367</v>
          </cell>
          <cell r="H62">
            <v>12155172</v>
          </cell>
          <cell r="I62">
            <v>35692254</v>
          </cell>
        </row>
        <row r="63">
          <cell r="C63">
            <v>41291501</v>
          </cell>
          <cell r="D63" t="str">
            <v>FORWARDS - OTROS    M/L</v>
          </cell>
          <cell r="E63">
            <v>12155172</v>
          </cell>
          <cell r="F63">
            <v>35692254</v>
          </cell>
          <cell r="G63">
            <v>3425367</v>
          </cell>
          <cell r="H63">
            <v>12155172</v>
          </cell>
          <cell r="I63">
            <v>35692254</v>
          </cell>
        </row>
        <row r="64">
          <cell r="C64">
            <v>4129150199</v>
          </cell>
          <cell r="D64" t="str">
            <v>DEBIT VALUATION ADJUSTMENT-DVA</v>
          </cell>
          <cell r="E64">
            <v>12155172</v>
          </cell>
          <cell r="F64">
            <v>35692254</v>
          </cell>
          <cell r="G64">
            <v>3425367</v>
          </cell>
          <cell r="H64">
            <v>12155172</v>
          </cell>
          <cell r="I64">
            <v>35692254</v>
          </cell>
        </row>
        <row r="65">
          <cell r="C65">
            <v>412915019901</v>
          </cell>
          <cell r="D65" t="str">
            <v>DEBIT VALUATION ADJUSTMENT-DVA</v>
          </cell>
          <cell r="E65">
            <v>12155172</v>
          </cell>
          <cell r="F65">
            <v>35692254</v>
          </cell>
          <cell r="G65">
            <v>3425367</v>
          </cell>
          <cell r="H65">
            <v>12155172</v>
          </cell>
          <cell r="I65">
            <v>35692254</v>
          </cell>
        </row>
        <row r="66">
          <cell r="C66">
            <v>412917</v>
          </cell>
          <cell r="D66" t="str">
            <v>FUTUROS DE  MONEDAS</v>
          </cell>
          <cell r="E66">
            <v>667007543828</v>
          </cell>
          <cell r="F66">
            <v>539269300100</v>
          </cell>
          <cell r="G66">
            <v>243126994900</v>
          </cell>
          <cell r="H66">
            <v>667007543828</v>
          </cell>
          <cell r="I66">
            <v>539269300100</v>
          </cell>
        </row>
        <row r="67">
          <cell r="C67">
            <v>41291701</v>
          </cell>
          <cell r="D67" t="str">
            <v>FUTUROS DE  MONEDAS    M/L</v>
          </cell>
          <cell r="E67">
            <v>667007543828</v>
          </cell>
          <cell r="F67">
            <v>539269300100</v>
          </cell>
          <cell r="G67">
            <v>243126994900</v>
          </cell>
          <cell r="H67">
            <v>667007543828</v>
          </cell>
          <cell r="I67">
            <v>539269300100</v>
          </cell>
        </row>
        <row r="68">
          <cell r="C68">
            <v>4129170101</v>
          </cell>
          <cell r="D68" t="str">
            <v>FUTUROS DE COMPRA DE  MONEDAS COP</v>
          </cell>
          <cell r="E68">
            <v>7171330000</v>
          </cell>
          <cell r="F68">
            <v>81604657300</v>
          </cell>
          <cell r="G68">
            <v>474770000</v>
          </cell>
          <cell r="H68">
            <v>7171330000</v>
          </cell>
          <cell r="I68">
            <v>81604657300</v>
          </cell>
        </row>
        <row r="69">
          <cell r="C69">
            <v>4129170102</v>
          </cell>
          <cell r="D69" t="str">
            <v>FUTUROS DE VENTA DE  MONEDAS COP</v>
          </cell>
          <cell r="E69">
            <v>84227210000</v>
          </cell>
          <cell r="F69">
            <v>897650000</v>
          </cell>
          <cell r="G69">
            <v>16394660000</v>
          </cell>
          <cell r="H69">
            <v>84227210000</v>
          </cell>
          <cell r="I69">
            <v>897650000</v>
          </cell>
        </row>
        <row r="70">
          <cell r="C70">
            <v>4129170103</v>
          </cell>
          <cell r="D70" t="str">
            <v>EN LA VENTA DE FUTUROS DE COMPRA DE</v>
          </cell>
          <cell r="E70">
            <v>328800532900</v>
          </cell>
          <cell r="F70">
            <v>283596419800</v>
          </cell>
          <cell r="G70">
            <v>86639959000</v>
          </cell>
          <cell r="H70">
            <v>328800532900</v>
          </cell>
          <cell r="I70">
            <v>283596419800</v>
          </cell>
        </row>
        <row r="71">
          <cell r="C71">
            <v>4129170104</v>
          </cell>
          <cell r="D71" t="str">
            <v>EN LA VENTA DE FUTUROS DE VENTA DE</v>
          </cell>
          <cell r="E71">
            <v>246808470928</v>
          </cell>
          <cell r="F71">
            <v>173170573000</v>
          </cell>
          <cell r="G71">
            <v>139617605900</v>
          </cell>
          <cell r="H71">
            <v>246808470928</v>
          </cell>
          <cell r="I71">
            <v>173170573000</v>
          </cell>
        </row>
        <row r="72">
          <cell r="C72">
            <v>413195</v>
          </cell>
          <cell r="D72" t="str">
            <v>OTROS</v>
          </cell>
          <cell r="E72">
            <v>7347717</v>
          </cell>
          <cell r="F72">
            <v>0</v>
          </cell>
          <cell r="G72">
            <v>0</v>
          </cell>
          <cell r="H72">
            <v>7347717</v>
          </cell>
          <cell r="I72">
            <v>0</v>
          </cell>
        </row>
        <row r="73">
          <cell r="C73">
            <v>41319501</v>
          </cell>
          <cell r="D73" t="str">
            <v>OTROS   M/L</v>
          </cell>
          <cell r="E73">
            <v>7347717</v>
          </cell>
          <cell r="F73">
            <v>0</v>
          </cell>
          <cell r="G73">
            <v>0</v>
          </cell>
          <cell r="H73">
            <v>7347717</v>
          </cell>
          <cell r="I73">
            <v>0</v>
          </cell>
        </row>
        <row r="74">
          <cell r="C74">
            <v>4131950102</v>
          </cell>
          <cell r="D74" t="str">
            <v>UTILIDAD EN VTA PPYE EN ARREND.FRO</v>
          </cell>
          <cell r="E74">
            <v>7347717</v>
          </cell>
          <cell r="F74">
            <v>0</v>
          </cell>
          <cell r="G74">
            <v>0</v>
          </cell>
          <cell r="H74">
            <v>7347717</v>
          </cell>
          <cell r="I74">
            <v>0</v>
          </cell>
        </row>
        <row r="75">
          <cell r="C75">
            <v>413195010201</v>
          </cell>
          <cell r="D75" t="str">
            <v>UTILIDAD EN VTA PPYE EN ARREND.FRO</v>
          </cell>
          <cell r="E75">
            <v>7347717</v>
          </cell>
          <cell r="F75">
            <v>0</v>
          </cell>
          <cell r="G75">
            <v>0</v>
          </cell>
          <cell r="H75">
            <v>7347717</v>
          </cell>
          <cell r="I75">
            <v>0</v>
          </cell>
        </row>
        <row r="76">
          <cell r="C76">
            <v>41319501020102</v>
          </cell>
          <cell r="D76" t="str">
            <v>VEHICULOS</v>
          </cell>
          <cell r="E76">
            <v>7347717</v>
          </cell>
          <cell r="F76">
            <v>0</v>
          </cell>
          <cell r="G76">
            <v>0</v>
          </cell>
          <cell r="H76">
            <v>7347717</v>
          </cell>
          <cell r="I76">
            <v>0</v>
          </cell>
        </row>
        <row r="77">
          <cell r="C77">
            <v>4180</v>
          </cell>
          <cell r="D77" t="str">
            <v>REVERSION DE LA PERDIDA POR DETERIO</v>
          </cell>
          <cell r="E77">
            <v>2947251853.6900001</v>
          </cell>
          <cell r="F77">
            <v>295184277.67000002</v>
          </cell>
          <cell r="G77">
            <v>12906832482.75</v>
          </cell>
          <cell r="H77">
            <v>2947251853.6900001</v>
          </cell>
          <cell r="I77">
            <v>295184277.67000002</v>
          </cell>
        </row>
        <row r="78">
          <cell r="C78">
            <v>418095</v>
          </cell>
          <cell r="D78" t="str">
            <v>OTROS</v>
          </cell>
          <cell r="E78">
            <v>2947251853.6900001</v>
          </cell>
          <cell r="F78">
            <v>295184277.67000002</v>
          </cell>
          <cell r="G78">
            <v>12906832482.75</v>
          </cell>
          <cell r="H78">
            <v>2947251853.6900001</v>
          </cell>
          <cell r="I78">
            <v>295184277.67000002</v>
          </cell>
        </row>
        <row r="79">
          <cell r="C79">
            <v>41809501</v>
          </cell>
          <cell r="D79" t="str">
            <v>OTROS   M/L</v>
          </cell>
          <cell r="E79">
            <v>2947251853.6900001</v>
          </cell>
          <cell r="F79">
            <v>295184277.67000002</v>
          </cell>
          <cell r="G79">
            <v>12906832482.75</v>
          </cell>
          <cell r="H79">
            <v>2947251853.6900001</v>
          </cell>
          <cell r="I79">
            <v>295184277.67000002</v>
          </cell>
        </row>
        <row r="80">
          <cell r="C80">
            <v>4180950105</v>
          </cell>
          <cell r="D80" t="str">
            <v>REINT.PROV.GASTOS NO DEDUC.AðOS ANT</v>
          </cell>
          <cell r="E80">
            <v>40000000</v>
          </cell>
          <cell r="F80">
            <v>0</v>
          </cell>
          <cell r="G80">
            <v>12596726184.99</v>
          </cell>
          <cell r="H80">
            <v>40000000</v>
          </cell>
          <cell r="I80">
            <v>0</v>
          </cell>
        </row>
        <row r="81">
          <cell r="C81">
            <v>4180950109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4180950112</v>
          </cell>
          <cell r="D82" t="str">
            <v>RECUPERACION GTOS PERIODOS ANTERIOR</v>
          </cell>
          <cell r="E82" t="str">
            <v/>
          </cell>
          <cell r="F82">
            <v>59400</v>
          </cell>
          <cell r="G82">
            <v>0</v>
          </cell>
          <cell r="H82" t="str">
            <v/>
          </cell>
          <cell r="I82">
            <v>59400</v>
          </cell>
        </row>
        <row r="83">
          <cell r="C83">
            <v>4180950113</v>
          </cell>
          <cell r="D83" t="str">
            <v>DESCUENTO CONDICIONADO PROVEEDORES</v>
          </cell>
          <cell r="E83">
            <v>2057523</v>
          </cell>
          <cell r="F83">
            <v>1721</v>
          </cell>
          <cell r="G83">
            <v>15357370</v>
          </cell>
          <cell r="H83">
            <v>2057523</v>
          </cell>
          <cell r="I83">
            <v>1721</v>
          </cell>
        </row>
        <row r="84">
          <cell r="C84">
            <v>4180950120</v>
          </cell>
          <cell r="D84" t="str">
            <v>REINTEGRO PROVISIONES DE INVER</v>
          </cell>
          <cell r="E84">
            <v>2824694330.6900001</v>
          </cell>
          <cell r="F84">
            <v>295123156.67000002</v>
          </cell>
          <cell r="G84">
            <v>294748927.75999999</v>
          </cell>
          <cell r="H84">
            <v>2824694330.6900001</v>
          </cell>
          <cell r="I84">
            <v>295123156.67000002</v>
          </cell>
        </row>
        <row r="85">
          <cell r="C85">
            <v>418095012001</v>
          </cell>
          <cell r="D85" t="str">
            <v>REINTEGRO PROV TITULOS DE DEUDA</v>
          </cell>
          <cell r="E85">
            <v>465341419.25</v>
          </cell>
          <cell r="F85">
            <v>36629302.359999999</v>
          </cell>
          <cell r="G85">
            <v>0</v>
          </cell>
          <cell r="H85">
            <v>465341419.25</v>
          </cell>
          <cell r="I85">
            <v>36629302.359999999</v>
          </cell>
        </row>
        <row r="86">
          <cell r="C86">
            <v>418095012002</v>
          </cell>
          <cell r="D86" t="str">
            <v>REINTEGRO PROV TIT PARTICIPATIVOS</v>
          </cell>
          <cell r="E86">
            <v>2359352911.4400001</v>
          </cell>
          <cell r="F86">
            <v>258493854.31</v>
          </cell>
          <cell r="G86">
            <v>294748927.75999999</v>
          </cell>
          <cell r="H86">
            <v>2359352911.4400001</v>
          </cell>
          <cell r="I86">
            <v>258493854.31</v>
          </cell>
        </row>
        <row r="87">
          <cell r="C87">
            <v>4180950121</v>
          </cell>
          <cell r="E87">
            <v>80500000</v>
          </cell>
          <cell r="F87">
            <v>0</v>
          </cell>
          <cell r="G87">
            <v>0</v>
          </cell>
          <cell r="H87">
            <v>80500000</v>
          </cell>
          <cell r="I87">
            <v>0</v>
          </cell>
        </row>
        <row r="88">
          <cell r="C88">
            <v>418095012101</v>
          </cell>
          <cell r="D88" t="str">
            <v>VEHICULOS</v>
          </cell>
          <cell r="E88">
            <v>80500000</v>
          </cell>
          <cell r="F88">
            <v>0</v>
          </cell>
          <cell r="G88">
            <v>0</v>
          </cell>
          <cell r="H88">
            <v>80500000</v>
          </cell>
          <cell r="I88">
            <v>0</v>
          </cell>
        </row>
        <row r="89">
          <cell r="C89">
            <v>4180950122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>
            <v>5129</v>
          </cell>
          <cell r="D90" t="str">
            <v>VALORACION DE DERIVADOS - DE NEGOCI</v>
          </cell>
          <cell r="E90">
            <v>1530879385508</v>
          </cell>
          <cell r="F90">
            <v>1536128771050</v>
          </cell>
          <cell r="G90">
            <v>715224150629</v>
          </cell>
          <cell r="H90">
            <v>-5249385542</v>
          </cell>
          <cell r="I90">
            <v>820904620421</v>
          </cell>
        </row>
        <row r="91">
          <cell r="C91">
            <v>512905</v>
          </cell>
          <cell r="D91" t="str">
            <v>FORWARDS DE MONEDAS (PESO/DOLAR)</v>
          </cell>
          <cell r="E91">
            <v>779064426915</v>
          </cell>
          <cell r="F91">
            <v>931753781671</v>
          </cell>
          <cell r="G91">
            <v>444330895160</v>
          </cell>
          <cell r="H91">
            <v>-152689354756</v>
          </cell>
          <cell r="I91">
            <v>487422886511</v>
          </cell>
        </row>
        <row r="92">
          <cell r="C92">
            <v>51290501</v>
          </cell>
          <cell r="D92" t="str">
            <v>FORWARDS DE MONEDAS (PESO/DOLAR)</v>
          </cell>
          <cell r="E92">
            <v>779064426915</v>
          </cell>
          <cell r="F92">
            <v>931753781671</v>
          </cell>
          <cell r="G92">
            <v>444330895160</v>
          </cell>
          <cell r="H92">
            <v>-152689354756</v>
          </cell>
          <cell r="I92">
            <v>487422886511</v>
          </cell>
        </row>
        <row r="93">
          <cell r="C93">
            <v>5129050101</v>
          </cell>
          <cell r="D93" t="str">
            <v>FORWARDS DE COMPRA DE MONEDAS (PESO</v>
          </cell>
          <cell r="E93">
            <v>77872365043</v>
          </cell>
          <cell r="F93">
            <v>1000799999</v>
          </cell>
          <cell r="G93">
            <v>25708493603</v>
          </cell>
          <cell r="H93">
            <v>76871565044</v>
          </cell>
          <cell r="I93">
            <v>-24707693604</v>
          </cell>
        </row>
        <row r="94">
          <cell r="C94">
            <v>5129050102</v>
          </cell>
          <cell r="D94" t="str">
            <v>FORWARDS DE VENTA DE MONEDAS (PESO/</v>
          </cell>
          <cell r="E94">
            <v>2484778011</v>
          </cell>
          <cell r="F94">
            <v>82936657293</v>
          </cell>
          <cell r="G94">
            <v>1933176190</v>
          </cell>
          <cell r="H94">
            <v>-80451879282</v>
          </cell>
          <cell r="I94">
            <v>81003481103</v>
          </cell>
        </row>
        <row r="95">
          <cell r="C95">
            <v>5129050103</v>
          </cell>
          <cell r="D95" t="str">
            <v>EN LA VENTA DE FORWARDS DE COMPRA D</v>
          </cell>
          <cell r="E95">
            <v>354949863999</v>
          </cell>
          <cell r="F95">
            <v>292248163902</v>
          </cell>
          <cell r="G95">
            <v>243615845121</v>
          </cell>
          <cell r="H95">
            <v>62701700097</v>
          </cell>
          <cell r="I95">
            <v>48632318781</v>
          </cell>
        </row>
        <row r="96">
          <cell r="C96">
            <v>5129050104</v>
          </cell>
          <cell r="D96" t="str">
            <v>EN LA VENTA DE FORWARDS DE VENTA DE</v>
          </cell>
          <cell r="E96">
            <v>343757419862</v>
          </cell>
          <cell r="F96">
            <v>555568160477</v>
          </cell>
          <cell r="G96">
            <v>173073380246</v>
          </cell>
          <cell r="H96">
            <v>-211810740615</v>
          </cell>
          <cell r="I96">
            <v>382494780231</v>
          </cell>
        </row>
        <row r="97">
          <cell r="C97">
            <v>512915</v>
          </cell>
          <cell r="D97" t="str">
            <v>FORWARDS - OTROS</v>
          </cell>
          <cell r="E97">
            <v>13950691</v>
          </cell>
          <cell r="F97">
            <v>4981279</v>
          </cell>
          <cell r="G97">
            <v>31216969</v>
          </cell>
          <cell r="H97">
            <v>8969412</v>
          </cell>
          <cell r="I97">
            <v>-26235690</v>
          </cell>
        </row>
        <row r="98">
          <cell r="C98">
            <v>51291501</v>
          </cell>
          <cell r="D98" t="str">
            <v>FORWARDS - OTROS    M/L</v>
          </cell>
          <cell r="E98">
            <v>13950691</v>
          </cell>
          <cell r="F98">
            <v>4981279</v>
          </cell>
          <cell r="G98">
            <v>31216969</v>
          </cell>
          <cell r="H98">
            <v>8969412</v>
          </cell>
          <cell r="I98">
            <v>-26235690</v>
          </cell>
        </row>
        <row r="99">
          <cell r="C99">
            <v>5129150199</v>
          </cell>
          <cell r="D99" t="str">
            <v>CREDIT VALUATION ADJUSTMENT-CVA</v>
          </cell>
          <cell r="E99">
            <v>13950691</v>
          </cell>
          <cell r="F99">
            <v>4981279</v>
          </cell>
          <cell r="G99">
            <v>31216969</v>
          </cell>
          <cell r="H99">
            <v>8969412</v>
          </cell>
          <cell r="I99">
            <v>-26235690</v>
          </cell>
        </row>
        <row r="100">
          <cell r="C100">
            <v>512915019901</v>
          </cell>
          <cell r="D100" t="str">
            <v>CREDIT VALUATION ADJUSTMENT-CVA</v>
          </cell>
          <cell r="E100">
            <v>13950691</v>
          </cell>
          <cell r="F100">
            <v>4981279</v>
          </cell>
          <cell r="G100">
            <v>31216969</v>
          </cell>
          <cell r="H100">
            <v>8969412</v>
          </cell>
          <cell r="I100">
            <v>-26235690</v>
          </cell>
        </row>
        <row r="101">
          <cell r="C101">
            <v>512917</v>
          </cell>
          <cell r="D101" t="str">
            <v>FUTUROS DE  MONEDAS</v>
          </cell>
          <cell r="E101">
            <v>751801007902</v>
          </cell>
          <cell r="F101">
            <v>604370008100</v>
          </cell>
          <cell r="G101">
            <v>270862038500</v>
          </cell>
          <cell r="H101">
            <v>147430999802</v>
          </cell>
          <cell r="I101">
            <v>333507969600</v>
          </cell>
        </row>
        <row r="102">
          <cell r="C102">
            <v>51291701</v>
          </cell>
          <cell r="D102" t="str">
            <v>FUTUROS DE  MONEDAS    M/L</v>
          </cell>
          <cell r="E102">
            <v>751801007902</v>
          </cell>
          <cell r="F102">
            <v>604370008100</v>
          </cell>
          <cell r="G102">
            <v>270862038500</v>
          </cell>
          <cell r="H102">
            <v>147430999802</v>
          </cell>
          <cell r="I102">
            <v>333507969600</v>
          </cell>
        </row>
        <row r="103">
          <cell r="C103">
            <v>5129170101</v>
          </cell>
          <cell r="D103" t="str">
            <v>FUTUROS DE COMPRA DE  MONEDAS COP</v>
          </cell>
          <cell r="E103">
            <v>125804280000</v>
          </cell>
          <cell r="F103">
            <v>993020000</v>
          </cell>
          <cell r="G103">
            <v>12466222500</v>
          </cell>
          <cell r="H103">
            <v>124811260000</v>
          </cell>
          <cell r="I103">
            <v>-11473202500</v>
          </cell>
        </row>
        <row r="104">
          <cell r="C104">
            <v>5129170102</v>
          </cell>
          <cell r="D104" t="str">
            <v>FUTUROS DE VENTA DE  MONEDAS COP</v>
          </cell>
          <cell r="E104">
            <v>25566300000</v>
          </cell>
          <cell r="F104">
            <v>109981650000</v>
          </cell>
          <cell r="G104">
            <v>994160000</v>
          </cell>
          <cell r="H104">
            <v>-84415350000</v>
          </cell>
          <cell r="I104">
            <v>108987490000</v>
          </cell>
        </row>
        <row r="105">
          <cell r="C105">
            <v>5129170103</v>
          </cell>
          <cell r="D105" t="str">
            <v>EN LA VENTA DE FUTUROS DE COMPRA DE</v>
          </cell>
          <cell r="E105">
            <v>281607441028</v>
          </cell>
          <cell r="F105">
            <v>157689461000</v>
          </cell>
          <cell r="G105">
            <v>160674187000</v>
          </cell>
          <cell r="H105">
            <v>123917980028</v>
          </cell>
          <cell r="I105">
            <v>-2984726000</v>
          </cell>
        </row>
        <row r="106">
          <cell r="C106">
            <v>5129170104</v>
          </cell>
          <cell r="D106" t="str">
            <v>EN LA VENTA DE FUTUROS DE VENTA DE</v>
          </cell>
          <cell r="E106">
            <v>318822986874</v>
          </cell>
          <cell r="F106">
            <v>335705877100</v>
          </cell>
          <cell r="G106">
            <v>96727469000</v>
          </cell>
          <cell r="H106">
            <v>-16882890226</v>
          </cell>
          <cell r="I106">
            <v>238978408100</v>
          </cell>
        </row>
        <row r="107">
          <cell r="C107">
            <v>5170</v>
          </cell>
          <cell r="D107" t="str">
            <v>DETERIORO (PROVISIONES)</v>
          </cell>
          <cell r="E107">
            <v>40432533564.339996</v>
          </cell>
          <cell r="F107">
            <v>49319107620.650002</v>
          </cell>
          <cell r="G107">
            <v>108351141016.53</v>
          </cell>
          <cell r="H107">
            <v>-8886574056.3100052</v>
          </cell>
          <cell r="I107">
            <v>-59032033395.879997</v>
          </cell>
        </row>
        <row r="108">
          <cell r="C108">
            <v>517005</v>
          </cell>
          <cell r="D108" t="str">
            <v>CARTERA DE CREDITOS</v>
          </cell>
          <cell r="E108">
            <v>38348083692.449997</v>
          </cell>
          <cell r="F108">
            <v>35998760028.019997</v>
          </cell>
          <cell r="G108">
            <v>104101236925.88</v>
          </cell>
          <cell r="H108">
            <v>2349323664.4300003</v>
          </cell>
          <cell r="I108">
            <v>-68102476897.860008</v>
          </cell>
        </row>
        <row r="109">
          <cell r="C109">
            <v>51700501</v>
          </cell>
          <cell r="D109" t="str">
            <v>CARTERA DE CREDITOS    M/L</v>
          </cell>
          <cell r="E109">
            <v>38348083692.449997</v>
          </cell>
          <cell r="F109">
            <v>35998760028.019997</v>
          </cell>
          <cell r="G109">
            <v>104101236925.88</v>
          </cell>
          <cell r="H109">
            <v>2349323664.4300003</v>
          </cell>
          <cell r="I109">
            <v>-68102476897.860008</v>
          </cell>
        </row>
        <row r="110">
          <cell r="C110">
            <v>5170050101</v>
          </cell>
          <cell r="D110" t="str">
            <v>PROV CDTOS VIVIENDA</v>
          </cell>
          <cell r="E110">
            <v>18872522.34</v>
          </cell>
          <cell r="F110">
            <v>18258514.850000001</v>
          </cell>
          <cell r="G110">
            <v>11469675.890000001</v>
          </cell>
          <cell r="H110">
            <v>614007.48999999836</v>
          </cell>
          <cell r="I110">
            <v>6788838.9600000009</v>
          </cell>
        </row>
        <row r="111">
          <cell r="C111">
            <v>517005010101</v>
          </cell>
          <cell r="D111" t="str">
            <v>PROV CDTOS VIVIENDA T24</v>
          </cell>
          <cell r="E111">
            <v>18872522.34</v>
          </cell>
          <cell r="F111">
            <v>18258514.850000001</v>
          </cell>
          <cell r="G111">
            <v>11469675.890000001</v>
          </cell>
          <cell r="H111">
            <v>614007.48999999836</v>
          </cell>
          <cell r="I111">
            <v>6788838.9600000009</v>
          </cell>
        </row>
        <row r="112">
          <cell r="C112">
            <v>5170050102</v>
          </cell>
          <cell r="D112" t="str">
            <v>PROV CDTO CONSUMO PROCICLICO</v>
          </cell>
          <cell r="E112">
            <v>41938589.780000001</v>
          </cell>
          <cell r="F112">
            <v>37474130.420000002</v>
          </cell>
          <cell r="G112">
            <v>6647508.1600000001</v>
          </cell>
          <cell r="H112">
            <v>4464459.3599999994</v>
          </cell>
          <cell r="I112">
            <v>30826622.260000002</v>
          </cell>
        </row>
        <row r="113">
          <cell r="C113">
            <v>5170050103</v>
          </cell>
          <cell r="D113" t="str">
            <v>PROV CDTO COMERCIAL PROCICLICO</v>
          </cell>
          <cell r="E113">
            <v>38283268821.529999</v>
          </cell>
          <cell r="F113">
            <v>35933631422.489998</v>
          </cell>
          <cell r="G113">
            <v>54588375103.239998</v>
          </cell>
          <cell r="H113">
            <v>2349637399.0400009</v>
          </cell>
          <cell r="I113">
            <v>-18654743680.75</v>
          </cell>
        </row>
        <row r="114">
          <cell r="C114">
            <v>5170050104</v>
          </cell>
          <cell r="D114" t="str">
            <v>PROV CAPITAL CDTO CONSUMO PROCCLIC</v>
          </cell>
          <cell r="E114">
            <v>4003758.8</v>
          </cell>
          <cell r="F114">
            <v>5625672.5999999996</v>
          </cell>
          <cell r="G114">
            <v>3699951.57</v>
          </cell>
          <cell r="H114">
            <v>-1621913.7999999998</v>
          </cell>
          <cell r="I114">
            <v>1925721.0299999998</v>
          </cell>
        </row>
        <row r="115">
          <cell r="C115">
            <v>5170050199</v>
          </cell>
          <cell r="D115" t="str">
            <v>PROV. OTROS</v>
          </cell>
          <cell r="E115">
            <v>0</v>
          </cell>
          <cell r="F115">
            <v>3770287.66</v>
          </cell>
          <cell r="G115">
            <v>49491044687.019997</v>
          </cell>
          <cell r="H115">
            <v>-3770287.66</v>
          </cell>
          <cell r="I115">
            <v>-49487274399.359993</v>
          </cell>
        </row>
        <row r="116">
          <cell r="C116">
            <v>517005019901</v>
          </cell>
          <cell r="D116" t="str">
            <v>PROV.GRAL-EFECTO MODELO PROV/CALIF.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>
            <v>517005019902</v>
          </cell>
          <cell r="D117" t="str">
            <v>GASTO PROV. GENERAL VIVIENDA</v>
          </cell>
          <cell r="E117">
            <v>0</v>
          </cell>
          <cell r="F117">
            <v>3770287.66</v>
          </cell>
          <cell r="G117">
            <v>2114291.4700000002</v>
          </cell>
          <cell r="H117">
            <v>-3770287.66</v>
          </cell>
          <cell r="I117">
            <v>1655996.19</v>
          </cell>
        </row>
        <row r="118">
          <cell r="C118">
            <v>517005019903</v>
          </cell>
          <cell r="D118" t="str">
            <v>PROVISION INDIVIDUAL ADICIONAL</v>
          </cell>
          <cell r="E118">
            <v>0</v>
          </cell>
          <cell r="F118">
            <v>0</v>
          </cell>
          <cell r="G118">
            <v>49488930395.550003</v>
          </cell>
          <cell r="H118">
            <v>0</v>
          </cell>
          <cell r="I118">
            <v>-49488930395.550003</v>
          </cell>
        </row>
        <row r="119">
          <cell r="C119">
            <v>517020</v>
          </cell>
          <cell r="D119" t="str">
            <v>CUENTAS POR COBRAR</v>
          </cell>
          <cell r="E119">
            <v>1617258210.97</v>
          </cell>
          <cell r="F119">
            <v>746561833.11000001</v>
          </cell>
          <cell r="G119">
            <v>1380089131.76</v>
          </cell>
          <cell r="H119">
            <v>870696377.86000001</v>
          </cell>
          <cell r="I119">
            <v>-633527298.64999998</v>
          </cell>
        </row>
        <row r="120">
          <cell r="C120">
            <v>51702001</v>
          </cell>
          <cell r="D120" t="str">
            <v>CUENTAS POR COBRAR    M/L</v>
          </cell>
          <cell r="E120">
            <v>1617258210.97</v>
          </cell>
          <cell r="F120">
            <v>746561833.11000001</v>
          </cell>
          <cell r="G120">
            <v>1380089131.76</v>
          </cell>
          <cell r="H120">
            <v>870696377.86000001</v>
          </cell>
          <cell r="I120">
            <v>-633527298.64999998</v>
          </cell>
        </row>
        <row r="121">
          <cell r="C121">
            <v>5170200101</v>
          </cell>
          <cell r="D121" t="str">
            <v>PROV CTA COBRAR VIVIENDA</v>
          </cell>
          <cell r="E121">
            <v>215729.41</v>
          </cell>
          <cell r="F121">
            <v>216837.27</v>
          </cell>
          <cell r="G121">
            <v>287321.95</v>
          </cell>
          <cell r="H121">
            <v>-1107.859999999986</v>
          </cell>
          <cell r="I121">
            <v>-70484.680000000022</v>
          </cell>
        </row>
        <row r="122">
          <cell r="C122">
            <v>5170200102</v>
          </cell>
          <cell r="D122" t="str">
            <v>PROV CTA COBRAR CONSUMO PROCICLICO</v>
          </cell>
          <cell r="E122">
            <v>2171.91</v>
          </cell>
          <cell r="F122">
            <v>3293661.56</v>
          </cell>
          <cell r="G122">
            <v>207902.07</v>
          </cell>
          <cell r="H122">
            <v>-3291489.65</v>
          </cell>
          <cell r="I122">
            <v>3085759.49</v>
          </cell>
        </row>
        <row r="123">
          <cell r="C123">
            <v>5170200103</v>
          </cell>
          <cell r="D123" t="str">
            <v>PROV CTA COBRAR CCIAL PROCICLICO</v>
          </cell>
          <cell r="E123">
            <v>583127825.17999995</v>
          </cell>
          <cell r="F123">
            <v>730152484.09000003</v>
          </cell>
          <cell r="G123">
            <v>1379580022.45</v>
          </cell>
          <cell r="H123">
            <v>-147024658.91000009</v>
          </cell>
          <cell r="I123">
            <v>-649427538.36000001</v>
          </cell>
        </row>
        <row r="124">
          <cell r="C124">
            <v>5170200105</v>
          </cell>
          <cell r="D124" t="str">
            <v>PROV INTERES CONSUMO PROCCLICO</v>
          </cell>
          <cell r="E124">
            <v>13125.01</v>
          </cell>
          <cell r="F124">
            <v>18853.63</v>
          </cell>
          <cell r="G124">
            <v>13885.29</v>
          </cell>
          <cell r="H124">
            <v>-5728.6200000000008</v>
          </cell>
          <cell r="I124">
            <v>4968.34</v>
          </cell>
        </row>
        <row r="125">
          <cell r="C125">
            <v>5170200108</v>
          </cell>
          <cell r="D125" t="str">
            <v>DETERIORO C X C PG POR CTA CLIENTE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5170200110</v>
          </cell>
          <cell r="D126" t="str">
            <v>OTRAS CUENTAS POR COBRAR</v>
          </cell>
          <cell r="E126">
            <v>1033899359.46</v>
          </cell>
          <cell r="F126">
            <v>12879996.560000001</v>
          </cell>
          <cell r="G126">
            <v>0</v>
          </cell>
          <cell r="H126">
            <v>1021019362.9000001</v>
          </cell>
          <cell r="I126">
            <v>12879996.560000001</v>
          </cell>
        </row>
        <row r="127">
          <cell r="C127">
            <v>517020011001</v>
          </cell>
          <cell r="D127" t="str">
            <v>DETERIORO VENCIDAS ENTRE 1 Y 60 DIA</v>
          </cell>
          <cell r="E127">
            <v>53198863.219999999</v>
          </cell>
          <cell r="F127">
            <v>9201771.0399999991</v>
          </cell>
          <cell r="G127">
            <v>0</v>
          </cell>
          <cell r="H127">
            <v>43997092.18</v>
          </cell>
          <cell r="I127">
            <v>9201771.0399999991</v>
          </cell>
        </row>
        <row r="128">
          <cell r="C128">
            <v>517020011002</v>
          </cell>
          <cell r="D128" t="str">
            <v>DETERIORO VENCIDAS MAS DE 61 DIAS</v>
          </cell>
          <cell r="E128">
            <v>980700496.24000001</v>
          </cell>
          <cell r="F128">
            <v>3678225.52</v>
          </cell>
          <cell r="G128">
            <v>0</v>
          </cell>
          <cell r="H128">
            <v>977022270.72000003</v>
          </cell>
          <cell r="I128">
            <v>3678225.52</v>
          </cell>
        </row>
        <row r="129">
          <cell r="C129">
            <v>517030</v>
          </cell>
          <cell r="D129" t="str">
            <v>BIENES RECIBIDOS EN PAGO Y RESTITUI</v>
          </cell>
          <cell r="E129">
            <v>448696592.88999999</v>
          </cell>
          <cell r="F129">
            <v>12138340587.08</v>
          </cell>
          <cell r="G129">
            <v>2229122200</v>
          </cell>
          <cell r="H129">
            <v>-11689643994.190001</v>
          </cell>
          <cell r="I129">
            <v>9909218387.0799999</v>
          </cell>
        </row>
        <row r="130">
          <cell r="C130">
            <v>51703001</v>
          </cell>
          <cell r="D130" t="str">
            <v>BIENES RECIBIDOS EN PAGO Y RESTITUI</v>
          </cell>
          <cell r="E130">
            <v>50794460.890000001</v>
          </cell>
          <cell r="F130">
            <v>9156814207.0799999</v>
          </cell>
          <cell r="G130">
            <v>2229122200</v>
          </cell>
          <cell r="H130">
            <v>-9106019746.1900005</v>
          </cell>
          <cell r="I130">
            <v>6927692007.0799999</v>
          </cell>
        </row>
        <row r="131">
          <cell r="C131">
            <v>5170300101</v>
          </cell>
          <cell r="D131" t="str">
            <v>BIENES INMUEBLES DESTINADOS A VIVIE</v>
          </cell>
          <cell r="E131">
            <v>0</v>
          </cell>
          <cell r="F131">
            <v>0</v>
          </cell>
          <cell r="G131">
            <v>80500000</v>
          </cell>
          <cell r="H131">
            <v>0</v>
          </cell>
          <cell r="I131">
            <v>-80500000</v>
          </cell>
        </row>
        <row r="132">
          <cell r="C132">
            <v>517030010104</v>
          </cell>
          <cell r="D132" t="str">
            <v>BIENES INMUEBLES DESTIN.A VIVIENDA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>
            <v>517030010105</v>
          </cell>
          <cell r="D133" t="str">
            <v>BIENES INMUEBLES DIFER.A VIVIENDA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>
            <v>517030010110</v>
          </cell>
          <cell r="D134" t="str">
            <v>VEHICULOS M/L</v>
          </cell>
          <cell r="E134">
            <v>0</v>
          </cell>
          <cell r="F134">
            <v>0</v>
          </cell>
          <cell r="G134">
            <v>80500000</v>
          </cell>
          <cell r="H134">
            <v>0</v>
          </cell>
          <cell r="I134">
            <v>-80500000</v>
          </cell>
        </row>
        <row r="135">
          <cell r="C135">
            <v>5170300105</v>
          </cell>
          <cell r="D135" t="str">
            <v>BIENES INMUEBLES DESTI.A VIVIENDA</v>
          </cell>
          <cell r="E135">
            <v>0</v>
          </cell>
          <cell r="F135">
            <v>3687432284</v>
          </cell>
          <cell r="G135">
            <v>1911630200</v>
          </cell>
          <cell r="H135">
            <v>-3687432284</v>
          </cell>
          <cell r="I135">
            <v>1775802084</v>
          </cell>
        </row>
        <row r="136">
          <cell r="C136">
            <v>517030010501</v>
          </cell>
          <cell r="D136" t="str">
            <v>INMUEBLES DESTINADOS A VIVIENDA</v>
          </cell>
          <cell r="E136">
            <v>0</v>
          </cell>
          <cell r="F136">
            <v>3687432284</v>
          </cell>
          <cell r="G136">
            <v>1911630200</v>
          </cell>
          <cell r="H136">
            <v>-3687432284</v>
          </cell>
          <cell r="I136">
            <v>1775802084</v>
          </cell>
        </row>
        <row r="137">
          <cell r="C137">
            <v>5170300106</v>
          </cell>
          <cell r="D137" t="str">
            <v>BIENES INMUEBLES DIFER.A VIVIENDA</v>
          </cell>
          <cell r="E137">
            <v>50794460.890000001</v>
          </cell>
          <cell r="F137">
            <v>5469381923.0799999</v>
          </cell>
          <cell r="G137">
            <v>236992000</v>
          </cell>
          <cell r="H137">
            <v>-5418587462.1899996</v>
          </cell>
          <cell r="I137">
            <v>5232389923.0799999</v>
          </cell>
        </row>
        <row r="138">
          <cell r="C138">
            <v>517030010601</v>
          </cell>
          <cell r="D138" t="str">
            <v>INMUEBLES DIFERENTES A VIVIENDA</v>
          </cell>
          <cell r="E138">
            <v>50794460.890000001</v>
          </cell>
          <cell r="F138">
            <v>5469381923.0799999</v>
          </cell>
          <cell r="G138">
            <v>236992000</v>
          </cell>
          <cell r="H138">
            <v>-5418587462.1899996</v>
          </cell>
          <cell r="I138">
            <v>5232389923.0799999</v>
          </cell>
        </row>
        <row r="139">
          <cell r="C139">
            <v>51703002</v>
          </cell>
          <cell r="D139" t="str">
            <v>BIENES RESTITUIDOS</v>
          </cell>
          <cell r="E139">
            <v>397902132</v>
          </cell>
          <cell r="F139">
            <v>2981526380</v>
          </cell>
          <cell r="G139">
            <v>0</v>
          </cell>
          <cell r="H139">
            <v>-2583624248</v>
          </cell>
          <cell r="I139">
            <v>2981526380</v>
          </cell>
        </row>
        <row r="140">
          <cell r="C140">
            <v>5170300201</v>
          </cell>
          <cell r="D140" t="str">
            <v>BIENES RESTITUIDOS</v>
          </cell>
          <cell r="E140">
            <v>397902132</v>
          </cell>
          <cell r="F140">
            <v>2981526380</v>
          </cell>
          <cell r="G140">
            <v>0</v>
          </cell>
          <cell r="H140">
            <v>-2583624248</v>
          </cell>
          <cell r="I140">
            <v>2981526380</v>
          </cell>
        </row>
        <row r="141">
          <cell r="C141">
            <v>517030020106</v>
          </cell>
          <cell r="D141" t="str">
            <v>BN REST BIENES INMUEBLES</v>
          </cell>
          <cell r="E141">
            <v>397902132</v>
          </cell>
          <cell r="F141">
            <v>2981526380</v>
          </cell>
          <cell r="G141">
            <v>0</v>
          </cell>
          <cell r="H141">
            <v>-2583624248</v>
          </cell>
          <cell r="I141">
            <v>2981526380</v>
          </cell>
        </row>
        <row r="142">
          <cell r="C142">
            <v>517040</v>
          </cell>
          <cell r="D142" t="str">
            <v>DE INVERSIONES</v>
          </cell>
          <cell r="E142">
            <v>0</v>
          </cell>
          <cell r="F142">
            <v>409724895.92000002</v>
          </cell>
          <cell r="G142">
            <v>604259748.96000004</v>
          </cell>
          <cell r="H142">
            <v>-409724895.92000002</v>
          </cell>
          <cell r="I142">
            <v>-194534853.04000002</v>
          </cell>
        </row>
        <row r="143">
          <cell r="C143">
            <v>51704001</v>
          </cell>
          <cell r="D143" t="str">
            <v>DE INVERSIONES    M/L</v>
          </cell>
          <cell r="E143">
            <v>0</v>
          </cell>
          <cell r="F143">
            <v>216523813.03</v>
          </cell>
          <cell r="G143">
            <v>392371063.31</v>
          </cell>
          <cell r="H143">
            <v>-216523813.03</v>
          </cell>
          <cell r="I143">
            <v>-175847250.28</v>
          </cell>
        </row>
        <row r="144">
          <cell r="C144">
            <v>5170400101</v>
          </cell>
          <cell r="D144" t="str">
            <v>INVERSIONES EN MONEDA NACIONAL</v>
          </cell>
          <cell r="E144">
            <v>0</v>
          </cell>
          <cell r="F144">
            <v>216523813.03</v>
          </cell>
          <cell r="G144">
            <v>392371063.31</v>
          </cell>
          <cell r="H144">
            <v>-216523813.03</v>
          </cell>
          <cell r="I144">
            <v>-175847250.28</v>
          </cell>
        </row>
        <row r="145">
          <cell r="C145">
            <v>51704002</v>
          </cell>
          <cell r="D145" t="str">
            <v>DE INVERSIONES ME   M/E</v>
          </cell>
          <cell r="E145">
            <v>0</v>
          </cell>
          <cell r="F145">
            <v>193201082.88999999</v>
          </cell>
          <cell r="G145">
            <v>211888685.65000001</v>
          </cell>
          <cell r="H145">
            <v>-193201082.88999999</v>
          </cell>
          <cell r="I145">
            <v>-18687602.76000002</v>
          </cell>
        </row>
        <row r="146">
          <cell r="C146">
            <v>5170400201</v>
          </cell>
          <cell r="D146" t="str">
            <v>DE INVERSIONES USD  USD</v>
          </cell>
          <cell r="E146">
            <v>0</v>
          </cell>
          <cell r="F146">
            <v>193201082.88999999</v>
          </cell>
          <cell r="G146">
            <v>211888685.65000001</v>
          </cell>
          <cell r="H146">
            <v>-193201082.88999999</v>
          </cell>
          <cell r="I146">
            <v>-18687602.76000002</v>
          </cell>
        </row>
        <row r="147">
          <cell r="C147">
            <v>517040020101</v>
          </cell>
          <cell r="D147" t="str">
            <v>INVERSIONES EN MONEDA EXTRANJERA</v>
          </cell>
          <cell r="E147">
            <v>0</v>
          </cell>
          <cell r="F147">
            <v>193201082.88999999</v>
          </cell>
          <cell r="G147">
            <v>211888685.65000001</v>
          </cell>
          <cell r="H147">
            <v>-193201082.88999999</v>
          </cell>
          <cell r="I147">
            <v>-18687602.76000002</v>
          </cell>
        </row>
        <row r="148">
          <cell r="C148">
            <v>517075</v>
          </cell>
          <cell r="D148" t="str">
            <v>POR DETERIORO EN EL VALOR DE LOS AC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C149">
            <v>51707501</v>
          </cell>
          <cell r="D149" t="str">
            <v>POR DETERIORO EN EL VALOR DE LOS AC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C150">
            <v>5170750106</v>
          </cell>
          <cell r="D150" t="str">
            <v>EQUIPO INFORMATICO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C151">
            <v>517095</v>
          </cell>
          <cell r="D151" t="str">
            <v>POR DETERIORO EN EL VALOR DE OTROS</v>
          </cell>
          <cell r="E151">
            <v>18495068.030000001</v>
          </cell>
          <cell r="F151">
            <v>25720276.52</v>
          </cell>
          <cell r="G151">
            <v>36433009.93</v>
          </cell>
          <cell r="H151">
            <v>-7225208.4899999984</v>
          </cell>
          <cell r="I151">
            <v>-10712733.41</v>
          </cell>
        </row>
        <row r="152">
          <cell r="C152">
            <v>51709501</v>
          </cell>
          <cell r="D152" t="str">
            <v>POR DETERIORO EN EL VALOR DE OTROS</v>
          </cell>
          <cell r="E152">
            <v>18495068.030000001</v>
          </cell>
          <cell r="F152">
            <v>25720276.52</v>
          </cell>
          <cell r="G152">
            <v>36433009.93</v>
          </cell>
          <cell r="H152">
            <v>-7225208.4899999984</v>
          </cell>
          <cell r="I152">
            <v>-10712733.41</v>
          </cell>
        </row>
        <row r="153">
          <cell r="C153">
            <v>5170950101</v>
          </cell>
          <cell r="D153" t="str">
            <v>OTRAS PROVISIONES MONEDA NACIONAL</v>
          </cell>
          <cell r="E153">
            <v>2335650.19</v>
          </cell>
          <cell r="F153">
            <v>939038.82</v>
          </cell>
          <cell r="G153">
            <v>16651289.699999999</v>
          </cell>
          <cell r="H153">
            <v>1396611.37</v>
          </cell>
          <cell r="I153">
            <v>-15712250.879999999</v>
          </cell>
        </row>
        <row r="154">
          <cell r="C154">
            <v>5170950102</v>
          </cell>
          <cell r="D154" t="str">
            <v>PROV CAPITAL VIVIENDA EMPLEADOS T24</v>
          </cell>
          <cell r="E154">
            <v>16078656.51</v>
          </cell>
          <cell r="F154">
            <v>24682150.530000001</v>
          </cell>
          <cell r="G154">
            <v>19700180.850000001</v>
          </cell>
          <cell r="H154">
            <v>-8603494.0200000014</v>
          </cell>
          <cell r="I154">
            <v>4981969.68</v>
          </cell>
        </row>
        <row r="155">
          <cell r="C155">
            <v>5170950103</v>
          </cell>
          <cell r="D155" t="str">
            <v>PROV INT Y CXC VIVINEDA EMPLEAD T24</v>
          </cell>
          <cell r="E155">
            <v>80761.33</v>
          </cell>
          <cell r="F155">
            <v>99087.17</v>
          </cell>
          <cell r="G155">
            <v>81539.38</v>
          </cell>
          <cell r="H155">
            <v>-18325.839999999997</v>
          </cell>
          <cell r="I155">
            <v>17547.789999999994</v>
          </cell>
        </row>
        <row r="156">
          <cell r="C156">
            <v>5171</v>
          </cell>
          <cell r="D156" t="str">
            <v>COMPONENTE CONTRACICLICO DETERIORO</v>
          </cell>
          <cell r="E156">
            <v>16691260241.74</v>
          </cell>
          <cell r="F156">
            <v>18663965642.369999</v>
          </cell>
          <cell r="G156">
            <v>27398771923.529999</v>
          </cell>
          <cell r="H156">
            <v>-1972705400.6299992</v>
          </cell>
          <cell r="I156">
            <v>-8734806281.1599998</v>
          </cell>
        </row>
        <row r="157">
          <cell r="C157">
            <v>517105</v>
          </cell>
          <cell r="D157" t="str">
            <v>CREDITOS Y OPERACIONES DE LEASING D</v>
          </cell>
          <cell r="E157">
            <v>7942980.7000000002</v>
          </cell>
          <cell r="F157">
            <v>12483002.9</v>
          </cell>
          <cell r="G157">
            <v>11659121.51</v>
          </cell>
          <cell r="H157">
            <v>-4540022.2</v>
          </cell>
          <cell r="I157">
            <v>823881.3900000006</v>
          </cell>
        </row>
        <row r="158">
          <cell r="C158">
            <v>51710501</v>
          </cell>
          <cell r="D158" t="str">
            <v>CREDITOS Y OPERACIONES DE LEASING D</v>
          </cell>
          <cell r="E158">
            <v>7942980.7000000002</v>
          </cell>
          <cell r="F158">
            <v>12483002.9</v>
          </cell>
          <cell r="G158">
            <v>11659121.51</v>
          </cell>
          <cell r="H158">
            <v>-4540022.2</v>
          </cell>
          <cell r="I158">
            <v>823881.3900000006</v>
          </cell>
        </row>
        <row r="159">
          <cell r="C159">
            <v>5171050101</v>
          </cell>
          <cell r="D159" t="str">
            <v>PROV CDTO CONSUMO CONTRACCLICO</v>
          </cell>
          <cell r="E159">
            <v>571814.44000000006</v>
          </cell>
          <cell r="F159">
            <v>2124964.9900000002</v>
          </cell>
          <cell r="G159">
            <v>4844039.2</v>
          </cell>
          <cell r="H159">
            <v>-1553150.5500000003</v>
          </cell>
          <cell r="I159">
            <v>-2719074.21</v>
          </cell>
        </row>
        <row r="160">
          <cell r="C160">
            <v>5171050102</v>
          </cell>
          <cell r="D160" t="str">
            <v>PROV CAPITAL CDTO CONSUMO CONTRACC</v>
          </cell>
          <cell r="E160">
            <v>7347103.8600000003</v>
          </cell>
          <cell r="F160">
            <v>10323399.279999999</v>
          </cell>
          <cell r="G160">
            <v>6789601.9299999997</v>
          </cell>
          <cell r="H160">
            <v>-2976295.419999999</v>
          </cell>
          <cell r="I160">
            <v>3533797.3499999996</v>
          </cell>
        </row>
        <row r="161">
          <cell r="C161">
            <v>5171050103</v>
          </cell>
          <cell r="D161" t="str">
            <v>PROV INTERES CONSUMO CONTRACCLICO</v>
          </cell>
          <cell r="E161">
            <v>24062.400000000001</v>
          </cell>
          <cell r="F161">
            <v>34638.629999999997</v>
          </cell>
          <cell r="G161">
            <v>25480.38</v>
          </cell>
          <cell r="H161">
            <v>-10576.229999999996</v>
          </cell>
          <cell r="I161">
            <v>9158.2499999999964</v>
          </cell>
        </row>
        <row r="162">
          <cell r="C162">
            <v>517115</v>
          </cell>
          <cell r="D162" t="str">
            <v>CREDITOS Y OPERACIONES DE LEASING C</v>
          </cell>
          <cell r="E162">
            <v>16478983351.950001</v>
          </cell>
          <cell r="F162">
            <v>18402349636.380001</v>
          </cell>
          <cell r="G162">
            <v>27043389260.130001</v>
          </cell>
          <cell r="H162">
            <v>-1923366284.4300003</v>
          </cell>
          <cell r="I162">
            <v>-8641039623.75</v>
          </cell>
        </row>
        <row r="163">
          <cell r="C163">
            <v>51711501</v>
          </cell>
          <cell r="D163" t="str">
            <v>CREDITOS Y OPERACIONES DE LEASING C</v>
          </cell>
          <cell r="E163">
            <v>16478983351.950001</v>
          </cell>
          <cell r="F163">
            <v>18402349636.380001</v>
          </cell>
          <cell r="G163">
            <v>27043389260.130001</v>
          </cell>
          <cell r="H163">
            <v>-1923366284.4300003</v>
          </cell>
          <cell r="I163">
            <v>-8641039623.75</v>
          </cell>
        </row>
        <row r="164">
          <cell r="C164">
            <v>5171150101</v>
          </cell>
          <cell r="D164" t="str">
            <v>PROV CDTO COMERCIAL CONTRACCLICO</v>
          </cell>
          <cell r="E164">
            <v>16478983351.950001</v>
          </cell>
          <cell r="F164">
            <v>18402349636.380001</v>
          </cell>
          <cell r="G164">
            <v>27043389260.130001</v>
          </cell>
          <cell r="H164">
            <v>-1923366284.4300003</v>
          </cell>
          <cell r="I164">
            <v>-8641039623.75</v>
          </cell>
        </row>
        <row r="165">
          <cell r="C165">
            <v>517125</v>
          </cell>
          <cell r="D165" t="str">
            <v>CUENTAS POR COBRAR</v>
          </cell>
          <cell r="E165">
            <v>204333909.09</v>
          </cell>
          <cell r="F165">
            <v>249133003.09</v>
          </cell>
          <cell r="G165">
            <v>343723541.88999999</v>
          </cell>
          <cell r="H165">
            <v>-44799094</v>
          </cell>
          <cell r="I165">
            <v>-94590538.799999982</v>
          </cell>
        </row>
        <row r="166">
          <cell r="C166">
            <v>51712501</v>
          </cell>
          <cell r="D166" t="str">
            <v>CUENTAS POR COBRAR    M/L</v>
          </cell>
          <cell r="E166">
            <v>204333909.09</v>
          </cell>
          <cell r="F166">
            <v>249133003.09</v>
          </cell>
          <cell r="G166">
            <v>343723541.88999999</v>
          </cell>
          <cell r="H166">
            <v>-44799094</v>
          </cell>
          <cell r="I166">
            <v>-94590538.799999982</v>
          </cell>
        </row>
        <row r="167">
          <cell r="C167">
            <v>5171250101</v>
          </cell>
          <cell r="D167" t="str">
            <v>PROV CTA COBRAR CONSUMO CONTRACCLI</v>
          </cell>
          <cell r="E167">
            <v>3724.24</v>
          </cell>
          <cell r="F167">
            <v>18314.16</v>
          </cell>
          <cell r="G167">
            <v>160053.87</v>
          </cell>
          <cell r="H167">
            <v>-14589.92</v>
          </cell>
          <cell r="I167">
            <v>-141739.71</v>
          </cell>
        </row>
        <row r="168">
          <cell r="C168">
            <v>5171250102</v>
          </cell>
          <cell r="D168" t="str">
            <v>PROV CTA COBRAR CCIAL CONTRACCLICO</v>
          </cell>
          <cell r="E168">
            <v>204330184.84999999</v>
          </cell>
          <cell r="F168">
            <v>249114688.93000001</v>
          </cell>
          <cell r="G168">
            <v>343563488.01999998</v>
          </cell>
          <cell r="H168">
            <v>-44784504.080000013</v>
          </cell>
          <cell r="I168">
            <v>-94448799.089999974</v>
          </cell>
        </row>
        <row r="169">
          <cell r="C169">
            <v>5171250103</v>
          </cell>
          <cell r="D169" t="str">
            <v>PROV CXC CONSUMO CONTRACCLICO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C170">
            <v>51909501</v>
          </cell>
          <cell r="D170" t="str">
            <v>OTROS   M/L</v>
          </cell>
          <cell r="E170">
            <v>5008857699.7700005</v>
          </cell>
          <cell r="F170">
            <v>4105314870.9499998</v>
          </cell>
          <cell r="G170">
            <v>9017001000.2299995</v>
          </cell>
          <cell r="H170">
            <v>903542828.82000065</v>
          </cell>
          <cell r="I170">
            <v>-4911686129.2799997</v>
          </cell>
        </row>
        <row r="171">
          <cell r="C171">
            <v>5190950101</v>
          </cell>
          <cell r="D171" t="str">
            <v>OTROS GASTOS DIVERSOS OPERACIONALES</v>
          </cell>
          <cell r="E171">
            <v>4367524917.1000004</v>
          </cell>
          <cell r="F171">
            <v>3748924710.8099999</v>
          </cell>
          <cell r="G171">
            <v>5152338358.5</v>
          </cell>
          <cell r="H171">
            <v>618600206.29000044</v>
          </cell>
          <cell r="I171">
            <v>-1403413647.6900001</v>
          </cell>
        </row>
        <row r="172">
          <cell r="C172">
            <v>519095010101</v>
          </cell>
          <cell r="D172" t="str">
            <v>SERVICIO DE FOTOCOPIADO</v>
          </cell>
          <cell r="E172">
            <v>1635907</v>
          </cell>
          <cell r="F172">
            <v>3872173</v>
          </cell>
          <cell r="G172">
            <v>4416445</v>
          </cell>
          <cell r="H172">
            <v>-2236266</v>
          </cell>
          <cell r="I172">
            <v>-544272</v>
          </cell>
        </row>
        <row r="173">
          <cell r="C173">
            <v>519095010102</v>
          </cell>
          <cell r="D173" t="str">
            <v>GASTOS DE DIGITALIZACION</v>
          </cell>
          <cell r="E173">
            <v>53379671.549999997</v>
          </cell>
          <cell r="F173">
            <v>64475901.100000001</v>
          </cell>
          <cell r="G173">
            <v>99612459</v>
          </cell>
          <cell r="H173">
            <v>-11096229.550000004</v>
          </cell>
          <cell r="I173">
            <v>-35136557.899999999</v>
          </cell>
        </row>
        <row r="174">
          <cell r="C174">
            <v>519095010103</v>
          </cell>
          <cell r="D174" t="str">
            <v>EMPASTE Y ENCUADERNACION</v>
          </cell>
          <cell r="E174">
            <v>233906.62</v>
          </cell>
          <cell r="F174">
            <v>160923</v>
          </cell>
          <cell r="G174">
            <v>121000</v>
          </cell>
          <cell r="H174">
            <v>72983.62</v>
          </cell>
          <cell r="I174">
            <v>39923</v>
          </cell>
        </row>
        <row r="175">
          <cell r="C175">
            <v>519095010104</v>
          </cell>
          <cell r="D175" t="str">
            <v>LIBROS DE CONSULTA</v>
          </cell>
          <cell r="E175">
            <v>2987284.22</v>
          </cell>
          <cell r="F175">
            <v>1679000</v>
          </cell>
          <cell r="G175">
            <v>3309589.87</v>
          </cell>
          <cell r="H175">
            <v>1308284.2200000002</v>
          </cell>
          <cell r="I175">
            <v>-1630589.87</v>
          </cell>
        </row>
        <row r="176">
          <cell r="C176">
            <v>519095010105</v>
          </cell>
          <cell r="D176" t="str">
            <v>ALMUERZOS DE TRABAJO Y REFRIGERIOS</v>
          </cell>
          <cell r="E176">
            <v>74616459.870000005</v>
          </cell>
          <cell r="F176">
            <v>68853881</v>
          </cell>
          <cell r="G176">
            <v>47283685</v>
          </cell>
          <cell r="H176">
            <v>5762578.8700000048</v>
          </cell>
          <cell r="I176">
            <v>21570196</v>
          </cell>
        </row>
        <row r="177">
          <cell r="C177">
            <v>519095010106</v>
          </cell>
          <cell r="D177" t="str">
            <v>ELEMENTOS DE CAFETERIA</v>
          </cell>
          <cell r="E177">
            <v>64915313</v>
          </cell>
          <cell r="F177">
            <v>96692666</v>
          </cell>
          <cell r="G177">
            <v>82742742</v>
          </cell>
          <cell r="H177">
            <v>-31777353</v>
          </cell>
          <cell r="I177">
            <v>13949924</v>
          </cell>
        </row>
        <row r="178">
          <cell r="C178">
            <v>519095010107</v>
          </cell>
          <cell r="D178" t="str">
            <v>ELEMENTOS DE ASEO</v>
          </cell>
          <cell r="E178">
            <v>61860959</v>
          </cell>
          <cell r="F178">
            <v>53990357</v>
          </cell>
          <cell r="G178">
            <v>66159417</v>
          </cell>
          <cell r="H178">
            <v>7870602</v>
          </cell>
          <cell r="I178">
            <v>-12169060</v>
          </cell>
        </row>
        <row r="179">
          <cell r="C179">
            <v>519095010110</v>
          </cell>
          <cell r="D179" t="str">
            <v>PORTES DE CORREO Y MENSAJERIA</v>
          </cell>
          <cell r="E179">
            <v>125611505</v>
          </cell>
          <cell r="F179">
            <v>169660559</v>
          </cell>
          <cell r="G179">
            <v>184661323</v>
          </cell>
          <cell r="H179">
            <v>-44049054</v>
          </cell>
          <cell r="I179">
            <v>-15000764</v>
          </cell>
        </row>
        <row r="180">
          <cell r="C180">
            <v>519095010111</v>
          </cell>
          <cell r="D180" t="str">
            <v>TRANSM.DATOS TELEX TAS SWIFT INTERN</v>
          </cell>
          <cell r="E180">
            <v>1609913037</v>
          </cell>
          <cell r="F180">
            <v>1543888052</v>
          </cell>
          <cell r="G180">
            <v>1541356857.46</v>
          </cell>
          <cell r="H180">
            <v>66024985</v>
          </cell>
          <cell r="I180">
            <v>2531194.5399999619</v>
          </cell>
        </row>
        <row r="181">
          <cell r="C181">
            <v>519095010112</v>
          </cell>
          <cell r="D181" t="str">
            <v>CUOTA ADMINISTRACION EDIFICIO</v>
          </cell>
          <cell r="E181">
            <v>1136044130</v>
          </cell>
          <cell r="F181">
            <v>620428660</v>
          </cell>
          <cell r="G181">
            <v>622423716</v>
          </cell>
          <cell r="H181">
            <v>515615470</v>
          </cell>
          <cell r="I181">
            <v>-1995056</v>
          </cell>
        </row>
        <row r="182">
          <cell r="C182">
            <v>519095010113</v>
          </cell>
          <cell r="D182" t="str">
            <v>ENSERES MENORES(ELEMENTOS DEVOLTIV)</v>
          </cell>
          <cell r="E182">
            <v>9563611</v>
          </cell>
          <cell r="F182">
            <v>13812944</v>
          </cell>
          <cell r="G182">
            <v>9759047</v>
          </cell>
          <cell r="H182">
            <v>-4249333</v>
          </cell>
          <cell r="I182">
            <v>4053897</v>
          </cell>
        </row>
        <row r="183">
          <cell r="C183">
            <v>519095010115</v>
          </cell>
          <cell r="D183" t="str">
            <v>INFORMAC.COMERCIAL Y FINANCIERA</v>
          </cell>
          <cell r="E183">
            <v>37809632</v>
          </cell>
          <cell r="F183">
            <v>128171822</v>
          </cell>
          <cell r="G183">
            <v>594404097.16999996</v>
          </cell>
          <cell r="H183">
            <v>-90362190</v>
          </cell>
          <cell r="I183">
            <v>-466232275.16999996</v>
          </cell>
        </row>
        <row r="184">
          <cell r="C184">
            <v>519095010116</v>
          </cell>
          <cell r="D184" t="str">
            <v>AJUSTE POR REDONDEO</v>
          </cell>
          <cell r="E184">
            <v>263147.75</v>
          </cell>
          <cell r="F184">
            <v>348232.9</v>
          </cell>
          <cell r="G184">
            <v>15620.93</v>
          </cell>
          <cell r="H184">
            <v>-85085.150000000023</v>
          </cell>
          <cell r="I184">
            <v>332611.97000000003</v>
          </cell>
        </row>
        <row r="185">
          <cell r="C185">
            <v>519095010120</v>
          </cell>
          <cell r="D185" t="str">
            <v>GUARDA Y CUSTODIA ARCHIVO MAGNETICO</v>
          </cell>
          <cell r="E185">
            <v>88488439.170000002</v>
          </cell>
          <cell r="F185">
            <v>69101135</v>
          </cell>
          <cell r="G185">
            <v>75852365.879999995</v>
          </cell>
          <cell r="H185">
            <v>19387304.170000002</v>
          </cell>
          <cell r="I185">
            <v>-6751230.8799999952</v>
          </cell>
        </row>
        <row r="186">
          <cell r="C186">
            <v>519095010122</v>
          </cell>
          <cell r="D186" t="str">
            <v>OTROS GASTOS VARIOS MONEDA NAL</v>
          </cell>
          <cell r="E186">
            <v>15706285.550000001</v>
          </cell>
          <cell r="F186">
            <v>22627466.91</v>
          </cell>
          <cell r="G186">
            <v>41513133.439999998</v>
          </cell>
          <cell r="H186">
            <v>-6921181.3599999994</v>
          </cell>
          <cell r="I186">
            <v>-18885666.529999997</v>
          </cell>
        </row>
        <row r="187">
          <cell r="C187">
            <v>519095010123</v>
          </cell>
          <cell r="D187" t="str">
            <v>CANALES DE ATENCION</v>
          </cell>
          <cell r="E187">
            <v>568849706</v>
          </cell>
          <cell r="F187">
            <v>595118800</v>
          </cell>
          <cell r="G187">
            <v>550296951</v>
          </cell>
          <cell r="H187">
            <v>-26269094</v>
          </cell>
          <cell r="I187">
            <v>44821849</v>
          </cell>
        </row>
        <row r="188">
          <cell r="C188">
            <v>519095010127</v>
          </cell>
          <cell r="D188" t="str">
            <v>INSCRIPCIONES A BOLSAS DE VALORES</v>
          </cell>
          <cell r="E188">
            <v>117700000</v>
          </cell>
          <cell r="F188">
            <v>75900000</v>
          </cell>
          <cell r="G188">
            <v>54700000</v>
          </cell>
          <cell r="H188">
            <v>41800000</v>
          </cell>
          <cell r="I188">
            <v>21200000</v>
          </cell>
        </row>
        <row r="189">
          <cell r="C189">
            <v>519095010128</v>
          </cell>
          <cell r="D189" t="str">
            <v>SERVICIO ALTERNO DE PROCESO-CONTING</v>
          </cell>
          <cell r="E189">
            <v>59090724</v>
          </cell>
          <cell r="F189">
            <v>60068835</v>
          </cell>
          <cell r="G189">
            <v>73840567</v>
          </cell>
          <cell r="H189">
            <v>-978111</v>
          </cell>
          <cell r="I189">
            <v>-13771732</v>
          </cell>
        </row>
        <row r="190">
          <cell r="C190">
            <v>519095010131</v>
          </cell>
          <cell r="D190" t="str">
            <v>AVISOS Y ANUNCIOS INSTITUCIONALES</v>
          </cell>
          <cell r="E190">
            <v>52988152</v>
          </cell>
          <cell r="F190">
            <v>53259899</v>
          </cell>
          <cell r="G190">
            <v>89426459</v>
          </cell>
          <cell r="H190">
            <v>-271747</v>
          </cell>
          <cell r="I190">
            <v>-36166560</v>
          </cell>
        </row>
        <row r="191">
          <cell r="C191">
            <v>519095010132</v>
          </cell>
          <cell r="D191" t="str">
            <v>EVENTOS Y REFRIGERIOS FORMACION EMP</v>
          </cell>
          <cell r="E191">
            <v>2044900</v>
          </cell>
          <cell r="F191">
            <v>6060865</v>
          </cell>
          <cell r="G191">
            <v>5882146</v>
          </cell>
          <cell r="H191">
            <v>-4015965</v>
          </cell>
          <cell r="I191">
            <v>178719</v>
          </cell>
        </row>
        <row r="192">
          <cell r="C192">
            <v>519095010136</v>
          </cell>
          <cell r="D192" t="str">
            <v>EVENTOS Y ACTIV.DE COMUNIC.INTER.BX</v>
          </cell>
          <cell r="E192">
            <v>26368460</v>
          </cell>
          <cell r="F192">
            <v>6551200</v>
          </cell>
          <cell r="G192">
            <v>387090606</v>
          </cell>
          <cell r="H192">
            <v>19817260</v>
          </cell>
          <cell r="I192">
            <v>-380539406</v>
          </cell>
        </row>
        <row r="193">
          <cell r="C193">
            <v>519095010137</v>
          </cell>
          <cell r="D193" t="str">
            <v>ACTIV.DIVULG.Y APOYO AL SECT.EMPRES</v>
          </cell>
          <cell r="E193">
            <v>155886040</v>
          </cell>
          <cell r="F193">
            <v>11617800</v>
          </cell>
          <cell r="G193">
            <v>306305104.94</v>
          </cell>
          <cell r="H193">
            <v>144268240</v>
          </cell>
          <cell r="I193">
            <v>-294687304.94</v>
          </cell>
        </row>
        <row r="194">
          <cell r="C194">
            <v>519095010139</v>
          </cell>
          <cell r="D194" t="str">
            <v>COMUNICACIONES CORPORATIVAS</v>
          </cell>
          <cell r="E194">
            <v>67174768</v>
          </cell>
          <cell r="F194">
            <v>54110417</v>
          </cell>
          <cell r="G194">
            <v>272493304</v>
          </cell>
          <cell r="H194">
            <v>13064351</v>
          </cell>
          <cell r="I194">
            <v>-218382887</v>
          </cell>
        </row>
        <row r="195">
          <cell r="C195">
            <v>519095010140</v>
          </cell>
          <cell r="D195" t="str">
            <v>AJUSTE POR REDONDEO (CARTERA)</v>
          </cell>
          <cell r="E195">
            <v>35860.79</v>
          </cell>
          <cell r="F195">
            <v>97277.48</v>
          </cell>
          <cell r="G195">
            <v>482760.69</v>
          </cell>
          <cell r="H195">
            <v>-61416.689999999995</v>
          </cell>
          <cell r="I195">
            <v>-385483.21</v>
          </cell>
        </row>
        <row r="196">
          <cell r="C196">
            <v>519095010141</v>
          </cell>
          <cell r="D196" t="str">
            <v>GASTOS DE FIN DE AðO</v>
          </cell>
          <cell r="E196">
            <v>33975804</v>
          </cell>
          <cell r="F196">
            <v>28100965</v>
          </cell>
          <cell r="G196">
            <v>38188954</v>
          </cell>
          <cell r="H196">
            <v>5874839</v>
          </cell>
          <cell r="I196">
            <v>-10087989</v>
          </cell>
        </row>
        <row r="197">
          <cell r="C197">
            <v>519095010143</v>
          </cell>
          <cell r="D197" t="str">
            <v>AJUSTE POR REDONDEO DERIVADOS</v>
          </cell>
          <cell r="E197">
            <v>13.58</v>
          </cell>
          <cell r="F197">
            <v>16.420000000000002</v>
          </cell>
          <cell r="G197">
            <v>7.12</v>
          </cell>
          <cell r="H197">
            <v>-2.8400000000000016</v>
          </cell>
          <cell r="I197">
            <v>9.3000000000000007</v>
          </cell>
        </row>
        <row r="198">
          <cell r="C198">
            <v>519095010150</v>
          </cell>
          <cell r="D198" t="str">
            <v>COMISION BONOS SODEXO</v>
          </cell>
          <cell r="E198">
            <v>0</v>
          </cell>
          <cell r="F198">
            <v>124998</v>
          </cell>
          <cell r="G198">
            <v>0</v>
          </cell>
          <cell r="H198">
            <v>-124998</v>
          </cell>
          <cell r="I198">
            <v>124998</v>
          </cell>
        </row>
        <row r="199">
          <cell r="C199">
            <v>519095010151</v>
          </cell>
          <cell r="D199" t="str">
            <v>OTROS SERVICIOS DE MENSAJERIA</v>
          </cell>
          <cell r="E199">
            <v>381200</v>
          </cell>
          <cell r="F199">
            <v>149865</v>
          </cell>
          <cell r="G199">
            <v>0</v>
          </cell>
          <cell r="H199">
            <v>231335</v>
          </cell>
          <cell r="I199">
            <v>149865</v>
          </cell>
        </row>
        <row r="200">
          <cell r="C200">
            <v>5190950102</v>
          </cell>
          <cell r="D200" t="str">
            <v>OTROS GASTOS DIVERSOS NO OPERACIONA</v>
          </cell>
          <cell r="E200">
            <v>641332782.66999996</v>
          </cell>
          <cell r="F200">
            <v>356390160.13999999</v>
          </cell>
          <cell r="G200">
            <v>3864662641.73</v>
          </cell>
          <cell r="H200">
            <v>284942622.52999997</v>
          </cell>
          <cell r="I200">
            <v>-3508272481.5900002</v>
          </cell>
        </row>
        <row r="201">
          <cell r="C201">
            <v>519095010201</v>
          </cell>
          <cell r="D201" t="str">
            <v>GASTOS BIENES RECIBIDOS EN PAGO M.L</v>
          </cell>
          <cell r="E201">
            <v>270783241</v>
          </cell>
          <cell r="F201">
            <v>95513908</v>
          </cell>
          <cell r="G201">
            <v>10331101</v>
          </cell>
          <cell r="H201">
            <v>175269333</v>
          </cell>
          <cell r="I201">
            <v>85182807</v>
          </cell>
        </row>
        <row r="202">
          <cell r="C202">
            <v>51909501020101</v>
          </cell>
          <cell r="D202" t="str">
            <v>SERVICIOS PUBLICOS</v>
          </cell>
          <cell r="E202">
            <v>2002111</v>
          </cell>
          <cell r="F202">
            <v>10709505</v>
          </cell>
          <cell r="G202">
            <v>692190</v>
          </cell>
          <cell r="H202">
            <v>-8707394</v>
          </cell>
          <cell r="I202">
            <v>10017315</v>
          </cell>
        </row>
        <row r="203">
          <cell r="C203">
            <v>51909501020104</v>
          </cell>
          <cell r="D203" t="str">
            <v>HONORARIOS</v>
          </cell>
          <cell r="E203">
            <v>29683505</v>
          </cell>
          <cell r="F203">
            <v>0</v>
          </cell>
          <cell r="G203">
            <v>0</v>
          </cell>
          <cell r="H203">
            <v>29683505</v>
          </cell>
          <cell r="I203">
            <v>0</v>
          </cell>
        </row>
        <row r="204">
          <cell r="C204">
            <v>51909501020105</v>
          </cell>
          <cell r="D204" t="str">
            <v>IMPUESTOS</v>
          </cell>
          <cell r="E204">
            <v>18550578</v>
          </cell>
          <cell r="F204">
            <v>10248243</v>
          </cell>
          <cell r="G204">
            <v>0</v>
          </cell>
          <cell r="H204">
            <v>8302335</v>
          </cell>
          <cell r="I204">
            <v>10248243</v>
          </cell>
        </row>
        <row r="205">
          <cell r="C205">
            <v>51909501020107</v>
          </cell>
          <cell r="D205" t="str">
            <v>GASTOS DE VIAJE</v>
          </cell>
          <cell r="E205">
            <v>7763351</v>
          </cell>
          <cell r="F205">
            <v>6439236</v>
          </cell>
          <cell r="G205">
            <v>0</v>
          </cell>
          <cell r="H205">
            <v>1324115</v>
          </cell>
          <cell r="I205">
            <v>6439236</v>
          </cell>
        </row>
        <row r="206">
          <cell r="C206">
            <v>51909501020108</v>
          </cell>
          <cell r="D206" t="str">
            <v>PUBLICIDAD Y AVISOS</v>
          </cell>
          <cell r="E206">
            <v>165630</v>
          </cell>
          <cell r="F206">
            <v>250000</v>
          </cell>
          <cell r="G206">
            <v>1488000</v>
          </cell>
          <cell r="H206">
            <v>-84370</v>
          </cell>
          <cell r="I206">
            <v>-1238000</v>
          </cell>
        </row>
        <row r="207">
          <cell r="C207">
            <v>51909501020110</v>
          </cell>
          <cell r="D207" t="str">
            <v>OTROS GASTOS DE BIENES RECIBIDOS</v>
          </cell>
          <cell r="E207">
            <v>205168824</v>
          </cell>
          <cell r="F207">
            <v>67866924</v>
          </cell>
          <cell r="G207">
            <v>8150911</v>
          </cell>
          <cell r="H207">
            <v>137301900</v>
          </cell>
          <cell r="I207">
            <v>59716013</v>
          </cell>
        </row>
        <row r="208">
          <cell r="C208">
            <v>51909501020111</v>
          </cell>
          <cell r="D208" t="str">
            <v>SERVICIOS PUBLICOS</v>
          </cell>
          <cell r="E208">
            <v>7449242</v>
          </cell>
          <cell r="F208">
            <v>0</v>
          </cell>
          <cell r="G208">
            <v>0</v>
          </cell>
          <cell r="H208">
            <v>7449242</v>
          </cell>
          <cell r="I208">
            <v>0</v>
          </cell>
        </row>
        <row r="209">
          <cell r="C209">
            <v>519095010202</v>
          </cell>
          <cell r="D209" t="str">
            <v>OTROS GASTOS RECUPERACION CARTERA</v>
          </cell>
          <cell r="E209">
            <v>787025</v>
          </cell>
          <cell r="F209">
            <v>592356</v>
          </cell>
          <cell r="G209">
            <v>520143.17</v>
          </cell>
          <cell r="H209">
            <v>194669</v>
          </cell>
          <cell r="I209">
            <v>72212.830000000016</v>
          </cell>
        </row>
        <row r="210">
          <cell r="C210">
            <v>519095010205</v>
          </cell>
          <cell r="D210" t="str">
            <v>OTROS</v>
          </cell>
          <cell r="E210">
            <v>42622330.039999999</v>
          </cell>
          <cell r="F210">
            <v>119550640.3</v>
          </cell>
          <cell r="G210">
            <v>3646402857.3600001</v>
          </cell>
          <cell r="H210">
            <v>-76928310.25999999</v>
          </cell>
          <cell r="I210">
            <v>-3526852217.0599999</v>
          </cell>
        </row>
        <row r="211">
          <cell r="C211">
            <v>51909501020501</v>
          </cell>
          <cell r="D211" t="str">
            <v>REVERS.INGRES EJERCICIOS ANTERIORES</v>
          </cell>
          <cell r="E211">
            <v>39363175.039999999</v>
          </cell>
          <cell r="F211">
            <v>108483726.52</v>
          </cell>
          <cell r="G211">
            <v>854471445.54999995</v>
          </cell>
          <cell r="H211">
            <v>-69120551.479999989</v>
          </cell>
          <cell r="I211">
            <v>-745987719.02999997</v>
          </cell>
        </row>
        <row r="212">
          <cell r="C212">
            <v>51909501020504</v>
          </cell>
          <cell r="D212" t="str">
            <v>GASTOS PERIODOS ANTERIORES</v>
          </cell>
          <cell r="E212">
            <v>3259155</v>
          </cell>
          <cell r="F212">
            <v>11066913.779999999</v>
          </cell>
          <cell r="G212">
            <v>2784863710.8099999</v>
          </cell>
          <cell r="H212">
            <v>-7807758.7799999993</v>
          </cell>
          <cell r="I212">
            <v>-2773796797.0299997</v>
          </cell>
        </row>
        <row r="213">
          <cell r="C213">
            <v>51909501020506</v>
          </cell>
          <cell r="D213" t="str">
            <v>REVERS.INGRES DVA CVA -COBIS</v>
          </cell>
          <cell r="E213">
            <v>0</v>
          </cell>
          <cell r="F213">
            <v>0</v>
          </cell>
          <cell r="G213">
            <v>7067701</v>
          </cell>
          <cell r="H213">
            <v>0</v>
          </cell>
          <cell r="I213">
            <v>-7067701</v>
          </cell>
        </row>
        <row r="214">
          <cell r="C214">
            <v>519095010206</v>
          </cell>
          <cell r="D214" t="str">
            <v>RETENCIONES ASUMIDAS</v>
          </cell>
          <cell r="E214">
            <v>131831462.39</v>
          </cell>
          <cell r="F214">
            <v>93742540.840000004</v>
          </cell>
          <cell r="G214">
            <v>194164410.19999999</v>
          </cell>
          <cell r="H214">
            <v>38088921.549999997</v>
          </cell>
          <cell r="I214">
            <v>-100421869.35999998</v>
          </cell>
        </row>
        <row r="215">
          <cell r="C215">
            <v>51909501020601</v>
          </cell>
          <cell r="D215" t="str">
            <v>POR SALARIOS/DEMAS PAGOS LABORALES</v>
          </cell>
          <cell r="E215">
            <v>0</v>
          </cell>
          <cell r="F215">
            <v>12643540</v>
          </cell>
          <cell r="G215">
            <v>29557153</v>
          </cell>
          <cell r="H215">
            <v>-12643540</v>
          </cell>
          <cell r="I215">
            <v>-16913613</v>
          </cell>
        </row>
        <row r="216">
          <cell r="C216">
            <v>51909501020602</v>
          </cell>
          <cell r="D216" t="str">
            <v>POR PAGOS AL EXTERIOR</v>
          </cell>
          <cell r="E216">
            <v>131831462.39</v>
          </cell>
          <cell r="F216">
            <v>81099000.840000004</v>
          </cell>
          <cell r="G216">
            <v>157867067.63</v>
          </cell>
          <cell r="H216">
            <v>50732461.549999997</v>
          </cell>
          <cell r="I216">
            <v>-76768066.789999992</v>
          </cell>
        </row>
        <row r="217">
          <cell r="C217">
            <v>51909501020604</v>
          </cell>
          <cell r="D217" t="str">
            <v>RETENCIONES ASUMIDAS ICA</v>
          </cell>
          <cell r="E217">
            <v>0</v>
          </cell>
          <cell r="F217">
            <v>0</v>
          </cell>
          <cell r="G217">
            <v>6740189.5700000003</v>
          </cell>
          <cell r="H217">
            <v>0</v>
          </cell>
          <cell r="I217">
            <v>-6740189.5700000003</v>
          </cell>
        </row>
        <row r="218">
          <cell r="C218">
            <v>519095010207</v>
          </cell>
          <cell r="D218" t="str">
            <v>GASTOS NO OPERACIONALES DIVERSOS OT</v>
          </cell>
          <cell r="E218">
            <v>0</v>
          </cell>
          <cell r="F218">
            <v>1617100</v>
          </cell>
          <cell r="G218">
            <v>0</v>
          </cell>
          <cell r="H218">
            <v>-1617100</v>
          </cell>
          <cell r="I218">
            <v>1617100</v>
          </cell>
        </row>
        <row r="219">
          <cell r="C219">
            <v>51909501020702</v>
          </cell>
          <cell r="D219" t="str">
            <v>GASTOS NO OPERAC-DIV/S NO DEDUCIBLE</v>
          </cell>
          <cell r="E219">
            <v>0</v>
          </cell>
          <cell r="F219">
            <v>1617100</v>
          </cell>
          <cell r="G219">
            <v>0</v>
          </cell>
          <cell r="H219">
            <v>-1617100</v>
          </cell>
          <cell r="I219">
            <v>1617100</v>
          </cell>
        </row>
        <row r="220">
          <cell r="C220">
            <v>519095010209</v>
          </cell>
          <cell r="D220" t="str">
            <v>PERD.OBSOLES. O DAðO MUEBLES Y ENSE</v>
          </cell>
          <cell r="E220">
            <v>18898246.239999998</v>
          </cell>
          <cell r="F220">
            <v>0</v>
          </cell>
          <cell r="G220">
            <v>0</v>
          </cell>
          <cell r="H220">
            <v>18898246.239999998</v>
          </cell>
          <cell r="I220">
            <v>0</v>
          </cell>
        </row>
        <row r="221">
          <cell r="C221">
            <v>519095010210</v>
          </cell>
          <cell r="D221" t="str">
            <v>PERD.OBSOLES. O DAðO EQ.COMPUTO</v>
          </cell>
          <cell r="E221">
            <v>0</v>
          </cell>
          <cell r="F221">
            <v>25703</v>
          </cell>
          <cell r="G221">
            <v>100130</v>
          </cell>
          <cell r="H221">
            <v>-25703</v>
          </cell>
          <cell r="I221">
            <v>-74427</v>
          </cell>
        </row>
        <row r="222">
          <cell r="C222">
            <v>519095010213</v>
          </cell>
          <cell r="D222" t="str">
            <v>IVA ASUMIDO POR BANCOLDEX</v>
          </cell>
          <cell r="E222">
            <v>1361412</v>
          </cell>
          <cell r="F222">
            <v>0</v>
          </cell>
          <cell r="G222">
            <v>13144000</v>
          </cell>
          <cell r="H222">
            <v>1361412</v>
          </cell>
          <cell r="I222">
            <v>-13144000</v>
          </cell>
        </row>
        <row r="223">
          <cell r="C223">
            <v>519095010218</v>
          </cell>
          <cell r="D223" t="str">
            <v>GASTOS BIENES RESTITUIDOS M.L</v>
          </cell>
          <cell r="E223">
            <v>89598498</v>
          </cell>
          <cell r="F223">
            <v>45347912</v>
          </cell>
          <cell r="G223">
            <v>0</v>
          </cell>
          <cell r="H223">
            <v>44250586</v>
          </cell>
          <cell r="I223">
            <v>45347912</v>
          </cell>
        </row>
        <row r="224">
          <cell r="C224">
            <v>51909501021801</v>
          </cell>
          <cell r="D224" t="str">
            <v>SERVICIOS PUBLICOS</v>
          </cell>
          <cell r="E224">
            <v>6356323</v>
          </cell>
          <cell r="F224">
            <v>0</v>
          </cell>
          <cell r="G224">
            <v>0</v>
          </cell>
          <cell r="H224">
            <v>6356323</v>
          </cell>
          <cell r="I224">
            <v>0</v>
          </cell>
        </row>
        <row r="225">
          <cell r="C225">
            <v>51909501021804</v>
          </cell>
          <cell r="D225" t="str">
            <v>HONORARIOS</v>
          </cell>
          <cell r="E225">
            <v>3920840</v>
          </cell>
          <cell r="F225">
            <v>0</v>
          </cell>
          <cell r="G225">
            <v>0</v>
          </cell>
          <cell r="H225">
            <v>3920840</v>
          </cell>
          <cell r="I225">
            <v>0</v>
          </cell>
        </row>
        <row r="226">
          <cell r="C226">
            <v>51909501021805</v>
          </cell>
          <cell r="D226" t="str">
            <v>IMPUESTOS</v>
          </cell>
          <cell r="E226">
            <v>56541723</v>
          </cell>
          <cell r="F226">
            <v>45347912</v>
          </cell>
          <cell r="G226">
            <v>0</v>
          </cell>
          <cell r="H226">
            <v>11193811</v>
          </cell>
          <cell r="I226">
            <v>45347912</v>
          </cell>
        </row>
        <row r="227">
          <cell r="C227">
            <v>51909501021807</v>
          </cell>
          <cell r="D227" t="str">
            <v>GASTOS DE VIAJE</v>
          </cell>
          <cell r="E227">
            <v>636200</v>
          </cell>
          <cell r="F227">
            <v>0</v>
          </cell>
          <cell r="G227">
            <v>0</v>
          </cell>
          <cell r="H227">
            <v>636200</v>
          </cell>
          <cell r="I227">
            <v>0</v>
          </cell>
        </row>
        <row r="228">
          <cell r="C228">
            <v>51909501021809</v>
          </cell>
          <cell r="D228" t="str">
            <v>OTROS GASTOS DE BIENES RESTITUIDOS</v>
          </cell>
          <cell r="E228">
            <v>22143412</v>
          </cell>
          <cell r="F228">
            <v>0</v>
          </cell>
          <cell r="G228">
            <v>0</v>
          </cell>
          <cell r="H228">
            <v>22143412</v>
          </cell>
          <cell r="I228">
            <v>0</v>
          </cell>
        </row>
        <row r="229">
          <cell r="C229">
            <v>519095010230</v>
          </cell>
          <cell r="D229" t="str">
            <v>SERVICIOS ESTRUCTURACIÓN FINANCIERA</v>
          </cell>
          <cell r="E229">
            <v>85450568</v>
          </cell>
          <cell r="F229">
            <v>0</v>
          </cell>
          <cell r="G229">
            <v>0</v>
          </cell>
          <cell r="H229">
            <v>85450568</v>
          </cell>
          <cell r="I22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view="pageBreakPreview" topLeftCell="E1" zoomScaleNormal="100" zoomScaleSheetLayoutView="100" workbookViewId="0">
      <selection activeCell="G19" sqref="G19"/>
    </sheetView>
  </sheetViews>
  <sheetFormatPr baseColWidth="10" defaultColWidth="11.42578125" defaultRowHeight="12.75"/>
  <cols>
    <col min="1" max="1" width="5" style="63" customWidth="1"/>
    <col min="2" max="2" width="84" style="63" customWidth="1"/>
    <col min="3" max="3" width="11.5703125" style="63" bestFit="1" customWidth="1"/>
    <col min="4" max="5" width="20.7109375" style="63" customWidth="1"/>
    <col min="6" max="6" width="8.7109375" style="63" customWidth="1"/>
    <col min="7" max="7" width="77.5703125" style="63" customWidth="1"/>
    <col min="8" max="8" width="11.5703125" style="63" bestFit="1" customWidth="1"/>
    <col min="9" max="9" width="20.7109375" style="63" customWidth="1"/>
    <col min="10" max="10" width="20.7109375" style="134" customWidth="1"/>
    <col min="11" max="11" width="16.5703125" style="63" customWidth="1"/>
    <col min="12" max="16384" width="11.42578125" style="63"/>
  </cols>
  <sheetData>
    <row r="1" spans="1:11">
      <c r="B1" s="131"/>
      <c r="C1" s="132"/>
      <c r="D1" s="132"/>
      <c r="E1" s="132"/>
      <c r="F1" s="131"/>
      <c r="G1" s="131"/>
      <c r="H1" s="132"/>
      <c r="I1" s="132"/>
      <c r="J1" s="132"/>
      <c r="K1" s="132"/>
    </row>
    <row r="2" spans="1:11">
      <c r="C2" s="133"/>
      <c r="H2" s="133"/>
    </row>
    <row r="3" spans="1:11" ht="15.75">
      <c r="B3" s="78" t="s">
        <v>2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4.25">
      <c r="B4" s="77" t="s">
        <v>100</v>
      </c>
      <c r="C4" s="137"/>
      <c r="D4" s="137"/>
      <c r="E4" s="137"/>
      <c r="F4" s="137"/>
      <c r="G4" s="137"/>
      <c r="H4" s="137"/>
      <c r="I4" s="137"/>
      <c r="J4" s="137"/>
      <c r="K4" s="138"/>
    </row>
    <row r="5" spans="1:11" ht="14.25">
      <c r="B5" s="271" t="s">
        <v>97</v>
      </c>
      <c r="C5" s="137"/>
      <c r="D5" s="137"/>
      <c r="E5" s="137"/>
      <c r="F5" s="137"/>
      <c r="G5" s="137"/>
      <c r="H5" s="137"/>
      <c r="I5" s="137"/>
      <c r="J5" s="137"/>
      <c r="K5" s="138"/>
    </row>
    <row r="6" spans="1:11" ht="13.5" thickBot="1">
      <c r="B6" s="142"/>
      <c r="C6" s="144"/>
      <c r="D6" s="144"/>
      <c r="E6" s="144"/>
      <c r="F6" s="144"/>
      <c r="G6" s="144"/>
      <c r="H6" s="144"/>
      <c r="I6" s="144"/>
      <c r="J6" s="144"/>
      <c r="K6" s="139"/>
    </row>
    <row r="7" spans="1:11">
      <c r="B7" s="272"/>
      <c r="C7" s="273"/>
      <c r="D7" s="273"/>
      <c r="E7" s="273"/>
      <c r="F7" s="273"/>
      <c r="G7" s="273"/>
      <c r="H7" s="273"/>
      <c r="I7" s="273"/>
      <c r="J7" s="274"/>
    </row>
    <row r="8" spans="1:11">
      <c r="B8" s="275"/>
      <c r="C8" s="139"/>
      <c r="D8" s="141"/>
      <c r="E8" s="141"/>
      <c r="F8" s="140"/>
      <c r="G8" s="140"/>
      <c r="H8" s="139"/>
      <c r="I8" s="140"/>
      <c r="J8" s="276"/>
    </row>
    <row r="9" spans="1:11">
      <c r="B9" s="277"/>
      <c r="C9" s="139"/>
      <c r="D9" s="142"/>
      <c r="E9" s="142"/>
      <c r="F9" s="142"/>
      <c r="G9" s="142"/>
      <c r="H9" s="139"/>
      <c r="I9" s="143"/>
      <c r="J9" s="278"/>
    </row>
    <row r="10" spans="1:11">
      <c r="B10" s="279" t="s">
        <v>0</v>
      </c>
      <c r="C10" s="280" t="s">
        <v>67</v>
      </c>
      <c r="D10" s="143">
        <v>2019</v>
      </c>
      <c r="E10" s="143">
        <v>2018</v>
      </c>
      <c r="F10" s="142"/>
      <c r="G10" s="137" t="s">
        <v>1</v>
      </c>
      <c r="H10" s="280" t="s">
        <v>67</v>
      </c>
      <c r="I10" s="143">
        <v>2019</v>
      </c>
      <c r="J10" s="281">
        <v>2018</v>
      </c>
      <c r="K10" s="143"/>
    </row>
    <row r="11" spans="1:11">
      <c r="B11" s="282"/>
      <c r="C11" s="283"/>
      <c r="D11" s="142"/>
      <c r="E11" s="142"/>
      <c r="F11" s="142"/>
      <c r="G11" s="144"/>
      <c r="H11" s="283"/>
      <c r="I11" s="145"/>
      <c r="J11" s="284"/>
    </row>
    <row r="12" spans="1:11">
      <c r="B12" s="285" t="s">
        <v>68</v>
      </c>
      <c r="C12" s="286">
        <v>7</v>
      </c>
      <c r="D12" s="80">
        <v>57059733</v>
      </c>
      <c r="E12" s="80">
        <v>122547167</v>
      </c>
      <c r="F12" s="142"/>
      <c r="G12" s="26" t="s">
        <v>36</v>
      </c>
      <c r="H12" s="286">
        <v>18</v>
      </c>
      <c r="I12" s="80">
        <v>3455803145</v>
      </c>
      <c r="J12" s="287">
        <v>3388681977</v>
      </c>
      <c r="K12" s="146"/>
    </row>
    <row r="13" spans="1:11">
      <c r="B13" s="285" t="s">
        <v>90</v>
      </c>
      <c r="C13" s="286"/>
      <c r="D13" s="28"/>
      <c r="E13" s="28"/>
      <c r="F13" s="142"/>
      <c r="G13" s="26" t="s">
        <v>39</v>
      </c>
      <c r="H13" s="286">
        <v>8</v>
      </c>
      <c r="I13" s="81">
        <v>80346544</v>
      </c>
      <c r="J13" s="288">
        <v>83938412</v>
      </c>
      <c r="K13" s="146"/>
    </row>
    <row r="14" spans="1:11">
      <c r="B14" s="289" t="s">
        <v>69</v>
      </c>
      <c r="C14" s="286">
        <v>8</v>
      </c>
      <c r="D14" s="81">
        <v>601529420</v>
      </c>
      <c r="E14" s="81">
        <v>624343625</v>
      </c>
      <c r="F14" s="142"/>
      <c r="G14" s="79" t="s">
        <v>94</v>
      </c>
      <c r="H14" s="286" t="s">
        <v>212</v>
      </c>
      <c r="I14" s="81">
        <v>3153307571</v>
      </c>
      <c r="J14" s="288">
        <v>3203383978</v>
      </c>
      <c r="K14" s="62"/>
    </row>
    <row r="15" spans="1:11">
      <c r="B15" s="289" t="s">
        <v>70</v>
      </c>
      <c r="C15" s="286">
        <v>8</v>
      </c>
      <c r="D15" s="81">
        <v>532461682</v>
      </c>
      <c r="E15" s="81">
        <v>404036741</v>
      </c>
      <c r="F15" s="142"/>
      <c r="G15" s="27" t="s">
        <v>207</v>
      </c>
      <c r="H15" s="286" t="s">
        <v>213</v>
      </c>
      <c r="I15" s="84">
        <v>3470739</v>
      </c>
      <c r="J15" s="290">
        <v>2443043</v>
      </c>
      <c r="K15" s="62"/>
    </row>
    <row r="16" spans="1:11">
      <c r="A16" s="130"/>
      <c r="B16" s="289" t="s">
        <v>71</v>
      </c>
      <c r="C16" s="286">
        <v>8</v>
      </c>
      <c r="D16" s="81">
        <v>175078190</v>
      </c>
      <c r="E16" s="81">
        <v>136748440</v>
      </c>
      <c r="F16" s="142"/>
      <c r="G16" s="26" t="s">
        <v>59</v>
      </c>
      <c r="H16" s="286">
        <v>27</v>
      </c>
      <c r="I16" s="84">
        <v>78922191</v>
      </c>
      <c r="J16" s="290">
        <v>25636552</v>
      </c>
      <c r="K16" s="62"/>
    </row>
    <row r="17" spans="1:11">
      <c r="A17" s="130"/>
      <c r="B17" s="289" t="s">
        <v>204</v>
      </c>
      <c r="C17" s="286">
        <v>8</v>
      </c>
      <c r="D17" s="81">
        <v>142968934</v>
      </c>
      <c r="E17" s="81">
        <v>115396653</v>
      </c>
      <c r="F17" s="142"/>
      <c r="G17" s="26" t="s">
        <v>93</v>
      </c>
      <c r="H17" s="286"/>
      <c r="I17" s="84">
        <v>940227</v>
      </c>
      <c r="J17" s="290">
        <v>902354</v>
      </c>
      <c r="K17" s="62"/>
    </row>
    <row r="18" spans="1:11">
      <c r="A18" s="130"/>
      <c r="B18" s="289" t="s">
        <v>78</v>
      </c>
      <c r="C18" s="283">
        <v>8</v>
      </c>
      <c r="D18" s="81">
        <v>118533296</v>
      </c>
      <c r="E18" s="81">
        <v>112305586</v>
      </c>
      <c r="F18" s="142"/>
      <c r="G18" s="26" t="s">
        <v>14</v>
      </c>
      <c r="H18" s="286">
        <v>20</v>
      </c>
      <c r="I18" s="81">
        <v>38851277</v>
      </c>
      <c r="J18" s="288">
        <v>37420831</v>
      </c>
      <c r="K18" s="62"/>
    </row>
    <row r="19" spans="1:11">
      <c r="B19" s="277"/>
      <c r="C19" s="142"/>
      <c r="D19" s="142"/>
      <c r="E19" s="142"/>
      <c r="F19" s="142"/>
      <c r="G19" s="26" t="s">
        <v>91</v>
      </c>
      <c r="H19" s="286">
        <v>21</v>
      </c>
      <c r="I19" s="81">
        <v>4211998</v>
      </c>
      <c r="J19" s="288">
        <v>3962296</v>
      </c>
      <c r="K19" s="62"/>
    </row>
    <row r="20" spans="1:11">
      <c r="B20" s="289" t="s">
        <v>53</v>
      </c>
      <c r="C20" s="286">
        <v>8</v>
      </c>
      <c r="D20" s="81">
        <v>55688766</v>
      </c>
      <c r="E20" s="81">
        <v>122187073</v>
      </c>
      <c r="F20" s="142"/>
      <c r="G20" s="26" t="s">
        <v>92</v>
      </c>
      <c r="H20" s="286">
        <v>22</v>
      </c>
      <c r="I20" s="81">
        <v>416087</v>
      </c>
      <c r="J20" s="288">
        <v>323751</v>
      </c>
      <c r="K20" s="62"/>
    </row>
    <row r="21" spans="1:11">
      <c r="B21" s="285"/>
      <c r="C21" s="286"/>
      <c r="D21" s="81"/>
      <c r="E21" s="81"/>
      <c r="F21" s="142"/>
      <c r="G21" s="26" t="s">
        <v>3</v>
      </c>
      <c r="H21" s="286">
        <v>23</v>
      </c>
      <c r="I21" s="81">
        <v>113740676</v>
      </c>
      <c r="J21" s="288">
        <v>102602011</v>
      </c>
      <c r="K21" s="62"/>
    </row>
    <row r="22" spans="1:11" ht="15">
      <c r="B22" s="285" t="s">
        <v>54</v>
      </c>
      <c r="C22" s="286">
        <v>9</v>
      </c>
      <c r="D22" s="81">
        <v>113156866</v>
      </c>
      <c r="E22" s="81">
        <v>232420907</v>
      </c>
      <c r="F22" s="142"/>
      <c r="G22" s="26" t="s">
        <v>58</v>
      </c>
      <c r="H22" s="286">
        <v>27</v>
      </c>
      <c r="I22" s="82">
        <v>50232739</v>
      </c>
      <c r="J22" s="291">
        <v>76579306</v>
      </c>
      <c r="K22" s="62"/>
    </row>
    <row r="23" spans="1:11">
      <c r="B23" s="285"/>
      <c r="C23" s="286"/>
      <c r="D23" s="81"/>
      <c r="E23" s="81"/>
      <c r="F23" s="142"/>
      <c r="G23" s="142"/>
      <c r="H23" s="142"/>
      <c r="I23" s="81"/>
      <c r="J23" s="288"/>
      <c r="K23" s="62"/>
    </row>
    <row r="24" spans="1:11" ht="15">
      <c r="B24" s="285" t="s">
        <v>38</v>
      </c>
      <c r="C24" s="286">
        <v>10</v>
      </c>
      <c r="D24" s="81">
        <v>6539695056</v>
      </c>
      <c r="E24" s="81">
        <v>6349803342</v>
      </c>
      <c r="F24" s="142"/>
      <c r="G24" s="32" t="s">
        <v>5</v>
      </c>
      <c r="H24" s="286"/>
      <c r="I24" s="82">
        <f>SUM(I12:I23)</f>
        <v>6980243194</v>
      </c>
      <c r="J24" s="291">
        <f>SUM(J12:J23)</f>
        <v>6925874511</v>
      </c>
      <c r="K24" s="62"/>
    </row>
    <row r="25" spans="1:11">
      <c r="B25" s="285"/>
      <c r="C25" s="286"/>
      <c r="D25" s="81"/>
      <c r="E25" s="81"/>
      <c r="F25" s="142"/>
      <c r="G25" s="142"/>
      <c r="H25" s="142"/>
      <c r="I25" s="142"/>
      <c r="J25" s="292"/>
      <c r="K25" s="62"/>
    </row>
    <row r="26" spans="1:11">
      <c r="B26" s="285" t="s">
        <v>13</v>
      </c>
      <c r="C26" s="286">
        <v>11</v>
      </c>
      <c r="D26" s="81">
        <v>81002060</v>
      </c>
      <c r="E26" s="81">
        <v>106202870</v>
      </c>
      <c r="F26" s="142"/>
      <c r="G26" s="25" t="s">
        <v>183</v>
      </c>
      <c r="H26" s="293"/>
      <c r="I26" s="145"/>
      <c r="J26" s="284"/>
      <c r="K26" s="62"/>
    </row>
    <row r="27" spans="1:11">
      <c r="B27" s="285"/>
      <c r="C27" s="286"/>
      <c r="D27" s="294"/>
      <c r="E27" s="294"/>
      <c r="F27" s="142"/>
      <c r="G27" s="142"/>
      <c r="H27" s="286"/>
      <c r="I27" s="145"/>
      <c r="J27" s="284"/>
      <c r="K27" s="62"/>
    </row>
    <row r="28" spans="1:11">
      <c r="B28" s="285" t="s">
        <v>56</v>
      </c>
      <c r="C28" s="286">
        <v>12</v>
      </c>
      <c r="D28" s="81">
        <v>8897802</v>
      </c>
      <c r="E28" s="81">
        <v>7718657</v>
      </c>
      <c r="F28" s="142"/>
      <c r="G28" s="24" t="s">
        <v>40</v>
      </c>
      <c r="H28" s="286"/>
      <c r="I28" s="145"/>
      <c r="J28" s="284"/>
      <c r="K28" s="62"/>
    </row>
    <row r="29" spans="1:11">
      <c r="B29" s="285"/>
      <c r="C29" s="286"/>
      <c r="D29" s="81"/>
      <c r="E29" s="81"/>
      <c r="F29" s="142"/>
      <c r="G29" s="24" t="s">
        <v>12</v>
      </c>
      <c r="H29" s="286"/>
      <c r="I29" s="145"/>
      <c r="J29" s="284"/>
      <c r="K29" s="62"/>
    </row>
    <row r="30" spans="1:11">
      <c r="B30" s="285" t="s">
        <v>211</v>
      </c>
      <c r="C30" s="286">
        <v>13</v>
      </c>
      <c r="D30" s="81">
        <v>8583</v>
      </c>
      <c r="E30" s="81">
        <v>35039</v>
      </c>
      <c r="F30" s="142"/>
      <c r="G30" s="24" t="s">
        <v>11</v>
      </c>
      <c r="H30" s="286"/>
      <c r="I30" s="142"/>
      <c r="J30" s="292"/>
      <c r="K30" s="62"/>
    </row>
    <row r="31" spans="1:11">
      <c r="B31" s="285"/>
      <c r="C31" s="286"/>
      <c r="D31" s="81"/>
      <c r="E31" s="81"/>
      <c r="F31" s="142"/>
      <c r="G31" s="24" t="s">
        <v>99</v>
      </c>
      <c r="H31" s="286">
        <v>24</v>
      </c>
      <c r="I31" s="81">
        <v>1062556872</v>
      </c>
      <c r="J31" s="288">
        <v>1062556872</v>
      </c>
      <c r="K31" s="62"/>
    </row>
    <row r="32" spans="1:11">
      <c r="B32" s="285" t="s">
        <v>95</v>
      </c>
      <c r="C32" s="286">
        <v>14</v>
      </c>
      <c r="D32" s="81">
        <v>33160598</v>
      </c>
      <c r="E32" s="81">
        <v>33965370</v>
      </c>
      <c r="F32" s="142"/>
      <c r="G32" s="31" t="s">
        <v>41</v>
      </c>
      <c r="H32" s="286">
        <v>24</v>
      </c>
      <c r="I32" s="81">
        <v>158599780</v>
      </c>
      <c r="J32" s="288">
        <v>147833262</v>
      </c>
      <c r="K32" s="62"/>
    </row>
    <row r="33" spans="2:11">
      <c r="B33" s="285"/>
      <c r="C33" s="286"/>
      <c r="D33" s="81"/>
      <c r="E33" s="81"/>
      <c r="F33" s="142"/>
      <c r="G33" s="24" t="s">
        <v>42</v>
      </c>
      <c r="H33" s="286">
        <v>24</v>
      </c>
      <c r="I33" s="81">
        <v>32514234</v>
      </c>
      <c r="J33" s="288">
        <v>31501107</v>
      </c>
    </row>
    <row r="34" spans="2:11">
      <c r="B34" s="285" t="s">
        <v>96</v>
      </c>
      <c r="C34" s="286">
        <v>15</v>
      </c>
      <c r="D34" s="81">
        <v>6413244</v>
      </c>
      <c r="E34" s="81">
        <v>6413244</v>
      </c>
      <c r="F34" s="142"/>
      <c r="G34" s="24" t="s">
        <v>48</v>
      </c>
      <c r="H34" s="286">
        <v>24</v>
      </c>
      <c r="I34" s="81">
        <v>49346690</v>
      </c>
      <c r="J34" s="288">
        <v>49346690</v>
      </c>
    </row>
    <row r="35" spans="2:11">
      <c r="B35" s="285"/>
      <c r="C35" s="286"/>
      <c r="D35" s="81"/>
      <c r="E35" s="81"/>
      <c r="F35" s="142"/>
      <c r="G35" s="31" t="s">
        <v>201</v>
      </c>
      <c r="H35" s="286"/>
      <c r="I35" s="81">
        <v>136369372</v>
      </c>
      <c r="J35" s="288">
        <v>96275086</v>
      </c>
    </row>
    <row r="36" spans="2:11" ht="15">
      <c r="B36" s="285" t="s">
        <v>206</v>
      </c>
      <c r="C36" s="286">
        <v>16</v>
      </c>
      <c r="D36" s="81">
        <v>3728658</v>
      </c>
      <c r="E36" s="81">
        <v>2294447</v>
      </c>
      <c r="F36" s="142"/>
      <c r="G36" s="26" t="s">
        <v>52</v>
      </c>
      <c r="H36" s="286"/>
      <c r="I36" s="82">
        <v>126833936</v>
      </c>
      <c r="J36" s="291">
        <v>107632899</v>
      </c>
    </row>
    <row r="37" spans="2:11">
      <c r="B37" s="285"/>
      <c r="C37" s="286"/>
      <c r="D37" s="294"/>
      <c r="E37" s="294"/>
      <c r="F37" s="142"/>
      <c r="G37" s="142"/>
      <c r="H37" s="142"/>
      <c r="I37" s="142"/>
      <c r="J37" s="276"/>
    </row>
    <row r="38" spans="2:11">
      <c r="B38" s="285" t="s">
        <v>57</v>
      </c>
      <c r="C38" s="286">
        <v>17</v>
      </c>
      <c r="D38" s="81">
        <v>9018103</v>
      </c>
      <c r="E38" s="81">
        <v>10016602</v>
      </c>
      <c r="F38" s="142"/>
      <c r="G38" s="142"/>
      <c r="H38" s="142"/>
      <c r="I38" s="142"/>
      <c r="J38" s="276"/>
    </row>
    <row r="39" spans="2:11" ht="15">
      <c r="B39" s="282"/>
      <c r="C39" s="139"/>
      <c r="D39" s="147"/>
      <c r="E39" s="145"/>
      <c r="F39" s="142"/>
      <c r="G39" s="142"/>
      <c r="H39" s="286"/>
      <c r="I39" s="295"/>
      <c r="J39" s="296"/>
    </row>
    <row r="40" spans="2:11" ht="15">
      <c r="B40" s="285" t="s">
        <v>55</v>
      </c>
      <c r="C40" s="286">
        <v>27</v>
      </c>
      <c r="D40" s="82">
        <v>68063087</v>
      </c>
      <c r="E40" s="82">
        <v>34584664</v>
      </c>
      <c r="F40" s="142"/>
      <c r="G40" s="32" t="s">
        <v>182</v>
      </c>
      <c r="H40" s="286"/>
      <c r="I40" s="82">
        <f>SUM(I31:I37)</f>
        <v>1566220884</v>
      </c>
      <c r="J40" s="291">
        <f>SUM(J31:J37)</f>
        <v>1495145916</v>
      </c>
    </row>
    <row r="41" spans="2:11" ht="15">
      <c r="B41" s="277"/>
      <c r="C41" s="142"/>
      <c r="D41" s="142"/>
      <c r="E41" s="142"/>
      <c r="F41" s="142"/>
      <c r="G41" s="32"/>
      <c r="H41" s="286"/>
      <c r="I41" s="295"/>
      <c r="J41" s="296"/>
      <c r="K41" s="62"/>
    </row>
    <row r="42" spans="2:11" ht="15">
      <c r="B42" s="277"/>
      <c r="C42" s="142"/>
      <c r="D42" s="142"/>
      <c r="E42" s="142"/>
      <c r="F42" s="142"/>
      <c r="G42" s="32" t="s">
        <v>181</v>
      </c>
      <c r="H42" s="286"/>
      <c r="I42" s="83">
        <f>+I40+I24</f>
        <v>8546464078</v>
      </c>
      <c r="J42" s="297">
        <f>+J24+J40</f>
        <v>8421020427</v>
      </c>
    </row>
    <row r="43" spans="2:11" ht="15">
      <c r="B43" s="298" t="s">
        <v>37</v>
      </c>
      <c r="C43" s="299"/>
      <c r="D43" s="83">
        <f>SUM(D12:D40)</f>
        <v>8546464078</v>
      </c>
      <c r="E43" s="83">
        <f>SUM(E12:E40)</f>
        <v>8421020427</v>
      </c>
      <c r="F43" s="142"/>
      <c r="G43" s="142"/>
      <c r="H43" s="142"/>
      <c r="I43" s="142"/>
      <c r="J43" s="276"/>
      <c r="K43" s="62"/>
    </row>
    <row r="44" spans="2:11">
      <c r="B44" s="277"/>
      <c r="C44" s="142"/>
      <c r="D44" s="142"/>
      <c r="E44" s="142"/>
      <c r="F44" s="142"/>
      <c r="G44" s="142"/>
      <c r="H44" s="142"/>
      <c r="I44" s="142"/>
      <c r="J44" s="276"/>
      <c r="K44" s="62"/>
    </row>
    <row r="45" spans="2:11">
      <c r="B45" s="277"/>
      <c r="C45" s="142"/>
      <c r="D45" s="142"/>
      <c r="E45" s="142"/>
      <c r="F45" s="142"/>
      <c r="G45" s="142"/>
      <c r="H45" s="142"/>
      <c r="I45" s="142"/>
      <c r="J45" s="292"/>
      <c r="K45" s="62"/>
    </row>
    <row r="46" spans="2:11">
      <c r="B46" s="285"/>
      <c r="C46" s="283"/>
      <c r="D46" s="294"/>
      <c r="E46" s="294"/>
      <c r="F46" s="142"/>
      <c r="G46" s="142"/>
      <c r="H46" s="142"/>
      <c r="I46" s="142"/>
      <c r="J46" s="292"/>
      <c r="K46" s="62"/>
    </row>
    <row r="47" spans="2:11">
      <c r="B47" s="277"/>
      <c r="C47" s="142"/>
      <c r="D47" s="142"/>
      <c r="E47" s="142"/>
      <c r="F47" s="142"/>
      <c r="G47" s="142"/>
      <c r="H47" s="142"/>
      <c r="I47" s="142"/>
      <c r="J47" s="292"/>
      <c r="K47" s="62"/>
    </row>
    <row r="48" spans="2:11">
      <c r="B48" s="300" t="s">
        <v>72</v>
      </c>
      <c r="C48" s="34"/>
      <c r="D48" s="35"/>
      <c r="E48" s="33"/>
      <c r="F48" s="36"/>
      <c r="G48" s="36"/>
      <c r="H48" s="34"/>
      <c r="I48" s="36"/>
      <c r="J48" s="301"/>
    </row>
    <row r="49" spans="2:10">
      <c r="B49" s="277"/>
      <c r="C49" s="139"/>
      <c r="D49" s="302"/>
      <c r="E49" s="142"/>
      <c r="F49" s="140"/>
      <c r="G49" s="140"/>
      <c r="H49" s="139"/>
      <c r="I49" s="140"/>
      <c r="J49" s="276"/>
    </row>
    <row r="50" spans="2:10">
      <c r="B50" s="303"/>
      <c r="C50" s="139"/>
      <c r="D50" s="142"/>
      <c r="E50" s="142"/>
      <c r="F50" s="140"/>
      <c r="G50" s="140"/>
      <c r="H50" s="139"/>
      <c r="I50" s="140"/>
      <c r="J50" s="276"/>
    </row>
    <row r="51" spans="2:10">
      <c r="B51" s="304"/>
      <c r="C51" s="280"/>
      <c r="D51" s="305"/>
      <c r="E51" s="306"/>
      <c r="F51" s="280"/>
      <c r="G51" s="307"/>
      <c r="H51" s="308"/>
      <c r="I51" s="309"/>
      <c r="J51" s="310"/>
    </row>
    <row r="52" spans="2:10">
      <c r="B52" s="303"/>
      <c r="C52" s="283"/>
      <c r="D52" s="305"/>
      <c r="E52" s="307"/>
      <c r="F52" s="283"/>
      <c r="G52" s="307"/>
      <c r="H52" s="311"/>
      <c r="I52" s="307"/>
      <c r="J52" s="312"/>
    </row>
    <row r="53" spans="2:10">
      <c r="B53" s="313"/>
      <c r="C53" s="283"/>
      <c r="D53" s="307"/>
      <c r="E53" s="307"/>
      <c r="F53" s="283"/>
      <c r="G53" s="307"/>
      <c r="H53" s="311"/>
      <c r="I53" s="307"/>
      <c r="J53" s="312"/>
    </row>
    <row r="54" spans="2:10">
      <c r="B54" s="303"/>
      <c r="C54" s="283"/>
      <c r="D54" s="307"/>
      <c r="E54" s="307"/>
      <c r="F54" s="307"/>
      <c r="G54" s="307"/>
      <c r="H54" s="311"/>
      <c r="I54" s="307"/>
      <c r="J54" s="312"/>
    </row>
    <row r="55" spans="2:10">
      <c r="B55" s="303"/>
      <c r="C55" s="283"/>
      <c r="D55" s="307"/>
      <c r="E55" s="307"/>
      <c r="F55" s="307"/>
      <c r="G55" s="307"/>
      <c r="H55" s="311"/>
      <c r="I55" s="307"/>
      <c r="J55" s="312"/>
    </row>
    <row r="56" spans="2:10">
      <c r="B56" s="303"/>
      <c r="C56" s="283"/>
      <c r="D56" s="307"/>
      <c r="E56" s="307"/>
      <c r="F56" s="307"/>
      <c r="G56" s="307"/>
      <c r="H56" s="283"/>
      <c r="I56" s="307"/>
      <c r="J56" s="312"/>
    </row>
    <row r="57" spans="2:10">
      <c r="B57" s="303"/>
      <c r="C57" s="283"/>
      <c r="D57" s="307"/>
      <c r="E57" s="307"/>
      <c r="F57" s="307"/>
      <c r="G57" s="307"/>
      <c r="H57" s="283"/>
      <c r="I57" s="307"/>
      <c r="J57" s="312"/>
    </row>
    <row r="58" spans="2:10">
      <c r="B58" s="303"/>
      <c r="C58" s="283"/>
      <c r="D58" s="307"/>
      <c r="E58" s="307"/>
      <c r="F58" s="307"/>
      <c r="G58" s="307"/>
      <c r="H58" s="283"/>
      <c r="I58" s="307"/>
      <c r="J58" s="312"/>
    </row>
    <row r="59" spans="2:10">
      <c r="B59" s="303"/>
      <c r="C59" s="283"/>
      <c r="D59" s="307"/>
      <c r="E59" s="307"/>
      <c r="F59" s="307"/>
      <c r="G59" s="307"/>
      <c r="H59" s="283"/>
      <c r="I59" s="307"/>
      <c r="J59" s="312"/>
    </row>
    <row r="60" spans="2:10" ht="13.5" thickBot="1">
      <c r="B60" s="314"/>
      <c r="C60" s="315"/>
      <c r="D60" s="315"/>
      <c r="E60" s="316"/>
      <c r="F60" s="315"/>
      <c r="G60" s="315"/>
      <c r="H60" s="315"/>
      <c r="I60" s="315"/>
      <c r="J60" s="317"/>
    </row>
    <row r="61" spans="2:10">
      <c r="B61" s="30"/>
      <c r="C61" s="30"/>
      <c r="D61" s="30"/>
      <c r="E61" s="30"/>
      <c r="F61" s="30"/>
      <c r="G61" s="30"/>
      <c r="H61" s="30"/>
      <c r="I61" s="30"/>
      <c r="J61" s="40"/>
    </row>
    <row r="62" spans="2:10">
      <c r="B62" s="30"/>
      <c r="C62" s="30"/>
      <c r="D62" s="30"/>
      <c r="E62" s="30"/>
      <c r="F62" s="30"/>
      <c r="G62" s="30"/>
      <c r="H62" s="30"/>
      <c r="I62" s="30"/>
      <c r="J62" s="40"/>
    </row>
    <row r="63" spans="2:10">
      <c r="C63" s="133"/>
      <c r="H63" s="148"/>
    </row>
    <row r="64" spans="2:10">
      <c r="C64" s="133"/>
      <c r="H64" s="148"/>
    </row>
  </sheetData>
  <sheetProtection algorithmName="SHA-512" hashValue="iq3fsj1MWYFU7SSUk2ErqrpQPlzsbUXaLTCYaI+pTaFcIEMD1yZ8nDr2l6RUSrqOoDX4YHA5KZSSWjaDj3FWpA==" saltValue="oGZ+geBbwCQBtHddj3dqLQ==" spinCount="100000" sheet="1" objects="1" scenarios="1"/>
  <phoneticPr fontId="0" type="noConversion"/>
  <printOptions horizontalCentered="1" verticalCentered="1"/>
  <pageMargins left="0.39370078740157483" right="0.31496062992125984" top="0.98425196850393704" bottom="0.78740157480314965" header="0.51181102362204722" footer="0.51181102362204722"/>
  <pageSetup scale="47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H96"/>
  <sheetViews>
    <sheetView showGridLines="0" view="pageBreakPreview" zoomScaleNormal="100" zoomScaleSheetLayoutView="100" workbookViewId="0">
      <selection activeCell="F14" sqref="F14"/>
    </sheetView>
  </sheetViews>
  <sheetFormatPr baseColWidth="10" defaultColWidth="11.42578125" defaultRowHeight="15.75"/>
  <cols>
    <col min="1" max="2" width="7.85546875" style="1" bestFit="1" customWidth="1"/>
    <col min="3" max="3" width="11.42578125" style="1"/>
    <col min="4" max="4" width="98.7109375" style="1" customWidth="1"/>
    <col min="5" max="5" width="11.5703125" style="1" bestFit="1" customWidth="1"/>
    <col min="6" max="7" width="22.7109375" style="1" customWidth="1"/>
    <col min="8" max="8" width="20.7109375" style="1" bestFit="1" customWidth="1"/>
    <col min="9" max="16384" width="11.42578125" style="1"/>
  </cols>
  <sheetData>
    <row r="1" spans="4:8">
      <c r="D1" s="2"/>
      <c r="E1" s="2"/>
      <c r="F1" s="3">
        <v>5</v>
      </c>
      <c r="G1" s="3">
        <v>6</v>
      </c>
    </row>
    <row r="4" spans="4:8">
      <c r="E4" s="8"/>
      <c r="F4" s="9"/>
      <c r="G4" s="9"/>
    </row>
    <row r="5" spans="4:8" ht="16.5">
      <c r="D5" s="42" t="s">
        <v>184</v>
      </c>
      <c r="E5" s="41"/>
      <c r="F5" s="41"/>
      <c r="G5" s="41"/>
    </row>
    <row r="6" spans="4:8">
      <c r="D6" s="43"/>
      <c r="E6" s="41"/>
      <c r="F6" s="41"/>
      <c r="G6" s="41"/>
    </row>
    <row r="7" spans="4:8">
      <c r="D7" s="44" t="s">
        <v>73</v>
      </c>
      <c r="E7" s="41"/>
      <c r="F7" s="41"/>
      <c r="G7" s="41"/>
    </row>
    <row r="8" spans="4:8">
      <c r="D8" s="44" t="s">
        <v>101</v>
      </c>
      <c r="E8" s="8"/>
      <c r="F8" s="8"/>
      <c r="G8" s="8"/>
    </row>
    <row r="9" spans="4:8">
      <c r="D9" s="45" t="s">
        <v>98</v>
      </c>
      <c r="E9" s="21"/>
      <c r="F9" s="46"/>
      <c r="G9" s="46"/>
    </row>
    <row r="10" spans="4:8">
      <c r="E10" s="8"/>
      <c r="F10" s="10"/>
      <c r="G10" s="10"/>
    </row>
    <row r="11" spans="4:8" ht="34.5" customHeight="1">
      <c r="E11" s="47" t="s">
        <v>67</v>
      </c>
      <c r="F11" s="48">
        <v>2019</v>
      </c>
      <c r="G11" s="48">
        <v>2018</v>
      </c>
    </row>
    <row r="12" spans="4:8">
      <c r="E12" s="23"/>
      <c r="F12" s="9"/>
      <c r="G12" s="9"/>
    </row>
    <row r="13" spans="4:8">
      <c r="D13" s="63" t="s">
        <v>216</v>
      </c>
      <c r="E13" s="23"/>
      <c r="F13" s="9"/>
      <c r="G13" s="9"/>
    </row>
    <row r="14" spans="4:8">
      <c r="D14" s="24" t="s">
        <v>17</v>
      </c>
      <c r="E14" s="23"/>
      <c r="F14" s="80">
        <v>412581037</v>
      </c>
      <c r="G14" s="80">
        <v>387651416</v>
      </c>
    </row>
    <row r="15" spans="4:8">
      <c r="D15" s="24" t="s">
        <v>18</v>
      </c>
      <c r="E15" s="23"/>
      <c r="F15" s="81">
        <v>7255395</v>
      </c>
      <c r="G15" s="81">
        <v>6206495</v>
      </c>
      <c r="H15" s="7"/>
    </row>
    <row r="16" spans="4:8">
      <c r="D16" s="24" t="s">
        <v>19</v>
      </c>
      <c r="E16" s="23"/>
      <c r="F16" s="81">
        <v>67877772</v>
      </c>
      <c r="G16" s="81">
        <v>70349869</v>
      </c>
      <c r="H16" s="7"/>
    </row>
    <row r="17" spans="4:8">
      <c r="D17" s="24" t="s">
        <v>20</v>
      </c>
      <c r="E17" s="23"/>
      <c r="F17" s="81">
        <v>0</v>
      </c>
      <c r="G17" s="81">
        <v>318138</v>
      </c>
    </row>
    <row r="18" spans="4:8">
      <c r="D18" s="24" t="s">
        <v>21</v>
      </c>
      <c r="E18" s="23"/>
      <c r="F18" s="81">
        <v>3791417</v>
      </c>
      <c r="G18" s="81">
        <v>1662058</v>
      </c>
    </row>
    <row r="19" spans="4:8">
      <c r="D19" s="24" t="s">
        <v>25</v>
      </c>
      <c r="E19" s="23"/>
      <c r="F19" s="81">
        <v>4971212</v>
      </c>
      <c r="G19" s="81">
        <v>2792249</v>
      </c>
    </row>
    <row r="20" spans="4:8">
      <c r="D20" s="24" t="s">
        <v>60</v>
      </c>
      <c r="E20" s="23"/>
      <c r="F20" s="81">
        <v>7714798</v>
      </c>
      <c r="G20" s="81">
        <v>4802084</v>
      </c>
    </row>
    <row r="21" spans="4:8">
      <c r="D21" s="24" t="s">
        <v>22</v>
      </c>
      <c r="E21" s="23"/>
      <c r="F21" s="81">
        <v>5430</v>
      </c>
      <c r="G21" s="81">
        <v>0</v>
      </c>
    </row>
    <row r="22" spans="4:8">
      <c r="D22" s="24" t="s">
        <v>23</v>
      </c>
      <c r="E22" s="23"/>
      <c r="F22" s="81">
        <v>1519399666</v>
      </c>
      <c r="G22" s="81">
        <v>1574890822</v>
      </c>
    </row>
    <row r="23" spans="4:8">
      <c r="D23" s="24" t="s">
        <v>6</v>
      </c>
      <c r="E23" s="23"/>
      <c r="F23" s="81">
        <v>61850865</v>
      </c>
      <c r="G23" s="81">
        <v>215047797</v>
      </c>
    </row>
    <row r="24" spans="4:8" ht="17.25">
      <c r="D24" s="24" t="s">
        <v>24</v>
      </c>
      <c r="E24" s="23"/>
      <c r="F24" s="82">
        <v>1025938</v>
      </c>
      <c r="G24" s="82">
        <v>823760</v>
      </c>
    </row>
    <row r="25" spans="4:8" ht="17.25">
      <c r="D25" s="24"/>
      <c r="E25" s="23"/>
      <c r="F25" s="82"/>
      <c r="G25" s="82"/>
    </row>
    <row r="26" spans="4:8">
      <c r="D26" s="24"/>
      <c r="E26" s="23"/>
      <c r="F26" s="81">
        <f>SUM(F14:F25)</f>
        <v>2086473530</v>
      </c>
      <c r="G26" s="81">
        <f>SUM(G14:G25)</f>
        <v>2264544688</v>
      </c>
      <c r="H26" s="12"/>
    </row>
    <row r="27" spans="4:8">
      <c r="D27" s="63"/>
      <c r="E27" s="23"/>
      <c r="F27" s="9"/>
      <c r="G27" s="9"/>
    </row>
    <row r="28" spans="4:8">
      <c r="D28" s="63" t="s">
        <v>16</v>
      </c>
      <c r="E28" s="23"/>
      <c r="F28" s="9"/>
      <c r="G28" s="9"/>
    </row>
    <row r="29" spans="4:8">
      <c r="D29" s="24" t="s">
        <v>32</v>
      </c>
      <c r="E29" s="23"/>
      <c r="F29" s="81">
        <v>93844188</v>
      </c>
      <c r="G29" s="81">
        <v>111929463</v>
      </c>
      <c r="H29" s="13"/>
    </row>
    <row r="30" spans="4:8">
      <c r="D30" s="24" t="s">
        <v>33</v>
      </c>
      <c r="E30" s="23"/>
      <c r="F30" s="81">
        <v>91751039</v>
      </c>
      <c r="G30" s="81">
        <v>64620796</v>
      </c>
      <c r="H30" s="6"/>
    </row>
    <row r="31" spans="4:8">
      <c r="D31" s="24" t="s">
        <v>34</v>
      </c>
      <c r="E31" s="23"/>
      <c r="F31" s="81">
        <v>97547108</v>
      </c>
      <c r="G31" s="81">
        <v>73897631</v>
      </c>
      <c r="H31" s="6"/>
    </row>
    <row r="32" spans="4:8">
      <c r="D32" s="24" t="s">
        <v>35</v>
      </c>
      <c r="E32" s="23"/>
      <c r="F32" s="81">
        <v>4950</v>
      </c>
      <c r="G32" s="81">
        <v>0</v>
      </c>
      <c r="H32" s="6"/>
    </row>
    <row r="33" spans="4:8">
      <c r="D33" s="75" t="s">
        <v>7</v>
      </c>
      <c r="E33" s="23"/>
      <c r="F33" s="81">
        <v>10554677</v>
      </c>
      <c r="G33" s="81">
        <v>3892407</v>
      </c>
      <c r="H33" s="6"/>
    </row>
    <row r="34" spans="4:8">
      <c r="D34" s="75" t="s">
        <v>46</v>
      </c>
      <c r="E34" s="23"/>
      <c r="F34" s="81">
        <v>11009955</v>
      </c>
      <c r="G34" s="81">
        <v>3216530</v>
      </c>
    </row>
    <row r="35" spans="4:8">
      <c r="D35" s="75" t="s">
        <v>65</v>
      </c>
      <c r="E35" s="23"/>
      <c r="F35" s="81">
        <v>4381797</v>
      </c>
      <c r="G35" s="81">
        <v>4656924</v>
      </c>
      <c r="H35" s="7"/>
    </row>
    <row r="36" spans="4:8">
      <c r="D36" s="75" t="s">
        <v>8</v>
      </c>
      <c r="E36" s="23"/>
      <c r="F36" s="81">
        <v>0</v>
      </c>
      <c r="G36" s="81">
        <v>218147</v>
      </c>
    </row>
    <row r="37" spans="4:8">
      <c r="D37" s="75" t="s">
        <v>43</v>
      </c>
      <c r="E37" s="23"/>
      <c r="F37" s="81">
        <v>0</v>
      </c>
      <c r="G37" s="81">
        <v>5430</v>
      </c>
    </row>
    <row r="38" spans="4:8">
      <c r="D38" s="75" t="s">
        <v>44</v>
      </c>
      <c r="E38" s="23"/>
      <c r="F38" s="81">
        <v>1530879386</v>
      </c>
      <c r="G38" s="81">
        <v>1536128771</v>
      </c>
    </row>
    <row r="39" spans="4:8">
      <c r="D39" s="75" t="s">
        <v>6</v>
      </c>
      <c r="E39" s="23"/>
      <c r="F39" s="81">
        <v>59082713</v>
      </c>
      <c r="G39" s="81">
        <v>263359653</v>
      </c>
    </row>
    <row r="40" spans="4:8" ht="17.25">
      <c r="D40" s="75" t="s">
        <v>45</v>
      </c>
      <c r="E40" s="23"/>
      <c r="F40" s="82">
        <v>15129</v>
      </c>
      <c r="G40" s="82">
        <v>525</v>
      </c>
    </row>
    <row r="41" spans="4:8" ht="17.25">
      <c r="D41" s="75"/>
      <c r="E41" s="23"/>
      <c r="F41" s="82"/>
      <c r="G41" s="82"/>
    </row>
    <row r="42" spans="4:8">
      <c r="D42" s="63"/>
      <c r="E42" s="23"/>
      <c r="F42" s="81">
        <f>SUM(F29:F41)</f>
        <v>1899070942</v>
      </c>
      <c r="G42" s="81">
        <f>SUM(G29:G41)</f>
        <v>2061926277</v>
      </c>
      <c r="H42" s="7"/>
    </row>
    <row r="43" spans="4:8">
      <c r="D43" s="63"/>
      <c r="E43" s="23"/>
      <c r="F43" s="9"/>
      <c r="G43" s="9"/>
    </row>
    <row r="44" spans="4:8">
      <c r="D44" s="63" t="s">
        <v>15</v>
      </c>
      <c r="E44" s="23"/>
      <c r="F44" s="9"/>
      <c r="G44" s="9"/>
    </row>
    <row r="45" spans="4:8">
      <c r="D45" s="75" t="s">
        <v>30</v>
      </c>
      <c r="E45" s="23"/>
      <c r="F45" s="81">
        <v>38348084</v>
      </c>
      <c r="G45" s="81">
        <v>35998760</v>
      </c>
      <c r="H45" s="9"/>
    </row>
    <row r="46" spans="4:8">
      <c r="D46" s="75" t="s">
        <v>29</v>
      </c>
      <c r="E46" s="23"/>
      <c r="F46" s="81">
        <v>1617258</v>
      </c>
      <c r="G46" s="81">
        <v>746562</v>
      </c>
      <c r="H46" s="6"/>
    </row>
    <row r="47" spans="4:8">
      <c r="D47" s="75" t="s">
        <v>31</v>
      </c>
      <c r="E47" s="23"/>
      <c r="F47" s="81">
        <v>448697</v>
      </c>
      <c r="G47" s="81">
        <v>12138341</v>
      </c>
      <c r="H47" s="6"/>
    </row>
    <row r="48" spans="4:8">
      <c r="D48" s="75" t="s">
        <v>61</v>
      </c>
      <c r="E48" s="23"/>
      <c r="F48" s="81">
        <v>0</v>
      </c>
      <c r="G48" s="81">
        <v>409725</v>
      </c>
      <c r="H48" s="6"/>
    </row>
    <row r="49" spans="4:8">
      <c r="D49" s="75" t="s">
        <v>28</v>
      </c>
      <c r="E49" s="23"/>
      <c r="F49" s="81">
        <v>18495</v>
      </c>
      <c r="G49" s="81">
        <v>25720</v>
      </c>
      <c r="H49" s="6"/>
    </row>
    <row r="50" spans="4:8" ht="17.25">
      <c r="D50" s="75" t="s">
        <v>50</v>
      </c>
      <c r="E50" s="4"/>
      <c r="F50" s="82">
        <v>16691260</v>
      </c>
      <c r="G50" s="82">
        <v>18663966</v>
      </c>
      <c r="H50" s="6"/>
    </row>
    <row r="51" spans="4:8" ht="17.25">
      <c r="D51" s="75"/>
      <c r="E51" s="20"/>
      <c r="F51" s="82"/>
      <c r="G51" s="82"/>
      <c r="H51" s="6"/>
    </row>
    <row r="52" spans="4:8">
      <c r="D52" s="63"/>
      <c r="E52" s="4"/>
      <c r="F52" s="81">
        <f>SUM(F45:F51)</f>
        <v>57123794</v>
      </c>
      <c r="G52" s="81">
        <f>SUM(G45:G51)</f>
        <v>67983074</v>
      </c>
      <c r="H52" s="6"/>
    </row>
    <row r="53" spans="4:8">
      <c r="D53" s="63"/>
      <c r="E53" s="23"/>
      <c r="F53" s="9"/>
      <c r="G53" s="9"/>
    </row>
    <row r="54" spans="4:8">
      <c r="D54" s="63" t="s">
        <v>217</v>
      </c>
      <c r="E54" s="23"/>
      <c r="F54" s="81">
        <f>+F26-F42-F52</f>
        <v>130278794</v>
      </c>
      <c r="G54" s="81">
        <f>+G26-G42-G52</f>
        <v>134635337</v>
      </c>
      <c r="H54" s="9"/>
    </row>
    <row r="55" spans="4:8">
      <c r="D55" s="63"/>
      <c r="E55" s="23"/>
      <c r="F55" s="5"/>
      <c r="G55" s="5"/>
    </row>
    <row r="56" spans="4:8">
      <c r="D56" s="63" t="s">
        <v>218</v>
      </c>
      <c r="E56" s="23"/>
      <c r="F56" s="5"/>
      <c r="G56" s="5"/>
    </row>
    <row r="57" spans="4:8">
      <c r="D57" s="63"/>
      <c r="E57" s="23"/>
      <c r="F57" s="5"/>
      <c r="G57" s="5"/>
    </row>
    <row r="58" spans="4:8">
      <c r="D58" s="75" t="s">
        <v>219</v>
      </c>
      <c r="E58" s="23"/>
      <c r="F58" s="5"/>
      <c r="G58" s="5"/>
    </row>
    <row r="59" spans="4:8">
      <c r="D59" s="76" t="s">
        <v>10</v>
      </c>
      <c r="E59" s="23"/>
      <c r="F59" s="81">
        <v>2506815</v>
      </c>
      <c r="G59" s="81">
        <v>2239943</v>
      </c>
    </row>
    <row r="60" spans="4:8">
      <c r="D60" s="76" t="s">
        <v>26</v>
      </c>
      <c r="E60" s="23"/>
      <c r="F60" s="81">
        <v>36388838</v>
      </c>
      <c r="G60" s="81">
        <v>11863749</v>
      </c>
    </row>
    <row r="61" spans="4:8" ht="17.25">
      <c r="D61" s="76" t="s">
        <v>9</v>
      </c>
      <c r="E61" s="23">
        <v>25</v>
      </c>
      <c r="F61" s="82">
        <v>76513363</v>
      </c>
      <c r="G61" s="82">
        <v>105395766</v>
      </c>
    </row>
    <row r="62" spans="4:8" ht="17.25">
      <c r="D62" s="76"/>
      <c r="E62" s="23"/>
      <c r="F62" s="82"/>
      <c r="G62" s="82"/>
    </row>
    <row r="63" spans="4:8">
      <c r="D63" s="75"/>
      <c r="E63" s="23"/>
      <c r="F63" s="81">
        <f>SUM(F59:F62)</f>
        <v>115409016</v>
      </c>
      <c r="G63" s="81">
        <f>SUM(G59:G62)</f>
        <v>119499458</v>
      </c>
    </row>
    <row r="64" spans="4:8">
      <c r="D64" s="75" t="s">
        <v>220</v>
      </c>
      <c r="E64" s="23"/>
      <c r="F64" s="9"/>
      <c r="G64" s="9"/>
    </row>
    <row r="65" spans="4:8">
      <c r="D65" s="76" t="s">
        <v>27</v>
      </c>
      <c r="E65" s="23"/>
      <c r="F65" s="81">
        <v>42479928</v>
      </c>
      <c r="G65" s="81">
        <v>42809964</v>
      </c>
    </row>
    <row r="66" spans="4:8">
      <c r="D66" s="76" t="s">
        <v>62</v>
      </c>
      <c r="E66" s="23"/>
      <c r="F66" s="81">
        <v>4227817</v>
      </c>
      <c r="G66" s="81">
        <v>4269324</v>
      </c>
    </row>
    <row r="67" spans="4:8">
      <c r="D67" s="76" t="s">
        <v>64</v>
      </c>
      <c r="E67" s="23"/>
      <c r="F67" s="81">
        <v>15534567</v>
      </c>
      <c r="G67" s="81">
        <v>16627154</v>
      </c>
    </row>
    <row r="68" spans="4:8">
      <c r="D68" s="76" t="s">
        <v>63</v>
      </c>
      <c r="E68" s="23"/>
      <c r="F68" s="81">
        <v>2709546</v>
      </c>
      <c r="G68" s="81">
        <v>2077181</v>
      </c>
    </row>
    <row r="69" spans="4:8">
      <c r="D69" s="76" t="s">
        <v>214</v>
      </c>
      <c r="E69" s="23"/>
      <c r="F69" s="81">
        <v>1906917</v>
      </c>
      <c r="G69" s="81">
        <v>1542766</v>
      </c>
    </row>
    <row r="70" spans="4:8">
      <c r="D70" s="76" t="s">
        <v>215</v>
      </c>
      <c r="E70" s="23"/>
      <c r="F70" s="81">
        <v>1626705</v>
      </c>
      <c r="G70" s="81">
        <v>1138772</v>
      </c>
    </row>
    <row r="71" spans="4:8" ht="17.25">
      <c r="D71" s="76" t="s">
        <v>9</v>
      </c>
      <c r="E71" s="23">
        <v>26</v>
      </c>
      <c r="F71" s="82">
        <v>14910944</v>
      </c>
      <c r="G71" s="82">
        <v>18494668</v>
      </c>
    </row>
    <row r="72" spans="4:8" ht="17.25">
      <c r="D72" s="76"/>
      <c r="E72" s="23"/>
      <c r="F72" s="82"/>
      <c r="G72" s="82"/>
    </row>
    <row r="73" spans="4:8">
      <c r="D73" s="63"/>
      <c r="E73" s="23"/>
      <c r="F73" s="81">
        <f>SUM(F65:F71)</f>
        <v>83396424</v>
      </c>
      <c r="G73" s="81">
        <f>SUM(G65:G71)</f>
        <v>86959829</v>
      </c>
    </row>
    <row r="74" spans="4:8">
      <c r="D74" s="63"/>
      <c r="E74" s="23"/>
      <c r="F74" s="11"/>
      <c r="G74" s="11"/>
    </row>
    <row r="75" spans="4:8">
      <c r="D75" s="30" t="s">
        <v>205</v>
      </c>
      <c r="E75" s="4"/>
      <c r="F75" s="81">
        <f>+F54+F63-F73</f>
        <v>162291386</v>
      </c>
      <c r="G75" s="81">
        <f>+G54+G63-G73</f>
        <v>167174966</v>
      </c>
    </row>
    <row r="76" spans="4:8">
      <c r="D76" s="30"/>
      <c r="E76" s="4"/>
      <c r="F76" s="51"/>
      <c r="G76" s="51"/>
    </row>
    <row r="77" spans="4:8" ht="17.25">
      <c r="D77" s="30" t="s">
        <v>4</v>
      </c>
      <c r="E77" s="23">
        <v>27</v>
      </c>
      <c r="F77" s="82">
        <v>35457450</v>
      </c>
      <c r="G77" s="82">
        <v>59542067</v>
      </c>
    </row>
    <row r="78" spans="4:8">
      <c r="D78" s="30"/>
      <c r="E78" s="4"/>
      <c r="F78" s="11"/>
      <c r="G78" s="11"/>
    </row>
    <row r="79" spans="4:8" ht="17.25">
      <c r="D79" s="30" t="s">
        <v>196</v>
      </c>
      <c r="E79" s="4"/>
      <c r="F79" s="83">
        <f>+F75-F77</f>
        <v>126833936</v>
      </c>
      <c r="G79" s="83">
        <f>+G75-G77</f>
        <v>107632899</v>
      </c>
      <c r="H79" s="14"/>
    </row>
    <row r="80" spans="4:8">
      <c r="D80" s="30"/>
      <c r="E80" s="4"/>
      <c r="F80" s="11"/>
      <c r="G80" s="11"/>
    </row>
    <row r="81" spans="4:7" ht="17.25">
      <c r="D81" s="29" t="s">
        <v>200</v>
      </c>
      <c r="E81" s="4"/>
      <c r="F81" s="85">
        <v>119.37</v>
      </c>
      <c r="G81" s="85">
        <v>101.3</v>
      </c>
    </row>
    <row r="82" spans="4:7">
      <c r="D82" s="63"/>
      <c r="E82" s="4"/>
      <c r="F82" s="11"/>
      <c r="G82" s="15"/>
    </row>
    <row r="83" spans="4:7">
      <c r="D83" s="19"/>
      <c r="E83" s="4"/>
      <c r="F83" s="16"/>
      <c r="G83" s="17"/>
    </row>
    <row r="84" spans="4:7">
      <c r="D84" s="33" t="s">
        <v>72</v>
      </c>
      <c r="E84" s="34"/>
      <c r="F84" s="49"/>
      <c r="G84" s="50"/>
    </row>
    <row r="85" spans="4:7">
      <c r="E85" s="4"/>
      <c r="F85" s="9"/>
      <c r="G85" s="9"/>
    </row>
    <row r="86" spans="4:7">
      <c r="D86" s="30"/>
      <c r="E86" s="23"/>
      <c r="F86" s="52"/>
      <c r="G86" s="53"/>
    </row>
    <row r="87" spans="4:7">
      <c r="D87" s="30"/>
      <c r="E87" s="23"/>
      <c r="F87" s="54"/>
      <c r="G87" s="53"/>
    </row>
    <row r="88" spans="4:7">
      <c r="D88" s="37"/>
      <c r="E88" s="30"/>
      <c r="F88" s="22"/>
      <c r="G88" s="38"/>
    </row>
    <row r="89" spans="4:7">
      <c r="D89" s="55"/>
      <c r="E89" s="30"/>
      <c r="F89" s="23"/>
      <c r="G89" s="39"/>
    </row>
    <row r="90" spans="4:7">
      <c r="D90" s="30"/>
      <c r="E90" s="30"/>
      <c r="F90" s="23"/>
      <c r="G90" s="39"/>
    </row>
    <row r="91" spans="4:7">
      <c r="D91" s="30"/>
      <c r="E91" s="23"/>
      <c r="F91" s="53"/>
      <c r="G91" s="39"/>
    </row>
    <row r="92" spans="4:7">
      <c r="D92" s="30"/>
      <c r="E92" s="23"/>
      <c r="F92" s="53"/>
      <c r="G92" s="39"/>
    </row>
    <row r="93" spans="4:7">
      <c r="D93" s="30"/>
      <c r="E93" s="23"/>
      <c r="F93" s="53"/>
      <c r="G93" s="53"/>
    </row>
    <row r="94" spans="4:7">
      <c r="D94" s="30"/>
      <c r="E94" s="30"/>
      <c r="F94" s="30"/>
      <c r="G94" s="30"/>
    </row>
    <row r="95" spans="4:7">
      <c r="D95" s="30"/>
      <c r="E95" s="30"/>
      <c r="F95" s="56"/>
      <c r="G95" s="56"/>
    </row>
    <row r="96" spans="4:7">
      <c r="D96" s="18"/>
      <c r="F96" s="12"/>
      <c r="G96" s="12"/>
    </row>
  </sheetData>
  <sheetProtection algorithmName="SHA-512" hashValue="hp4wFpjoHNY48gXFBsRS3/i2+9HjP48zVuPbHKejR0YBFizB3Dkh9JOPmnd5/ZukiRNk/D62Yr1u1jtkqAK/Tw==" saltValue="rjm/JPtfQ8oSMVxEDqZCpQ==" spinCount="100000" sheet="1" objects="1" scenarios="1"/>
  <phoneticPr fontId="0" type="noConversion"/>
  <printOptions horizontalCentered="1" verticalCentered="1"/>
  <pageMargins left="0.98425196850393704" right="0.51181102362204722" top="0.98425196850393704" bottom="0.78740157480314965" header="0.51181102362204722" footer="0.51181102362204722"/>
  <pageSetup scale="46" firstPageNumber="4" orientation="portrait" useFirstPageNumber="1" r:id="rId1"/>
  <headerFooter alignWithMargins="0">
    <oddFooter>&amp;C&amp;"verdna,Regular"-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23"/>
  <sheetViews>
    <sheetView showGridLines="0" view="pageBreakPreview" zoomScaleNormal="100" zoomScaleSheetLayoutView="100" workbookViewId="0">
      <selection activeCell="C58" sqref="C58"/>
    </sheetView>
  </sheetViews>
  <sheetFormatPr baseColWidth="10" defaultColWidth="11.28515625" defaultRowHeight="15.75" customHeight="1"/>
  <cols>
    <col min="1" max="1" width="11.28515625" style="152"/>
    <col min="2" max="2" width="11.28515625" style="149"/>
    <col min="3" max="3" width="95.85546875" style="153" customWidth="1"/>
    <col min="4" max="5" width="17.85546875" style="152" customWidth="1"/>
    <col min="6" max="6" width="11.28515625" style="152" customWidth="1"/>
    <col min="7" max="16384" width="11.28515625" style="152"/>
  </cols>
  <sheetData>
    <row r="1" spans="2:6" ht="15.75" customHeight="1">
      <c r="C1" s="150"/>
      <c r="D1" s="151">
        <v>5</v>
      </c>
      <c r="E1" s="151">
        <v>6</v>
      </c>
      <c r="F1" s="151"/>
    </row>
    <row r="2" spans="2:6" ht="15.75" customHeight="1">
      <c r="D2" s="154">
        <v>5</v>
      </c>
      <c r="E2" s="154">
        <v>6</v>
      </c>
      <c r="F2" s="155"/>
    </row>
    <row r="3" spans="2:6" s="159" customFormat="1" ht="15.75" customHeight="1">
      <c r="B3" s="156"/>
      <c r="C3" s="58" t="s">
        <v>2</v>
      </c>
      <c r="D3" s="157"/>
      <c r="E3" s="157"/>
      <c r="F3" s="158"/>
    </row>
    <row r="4" spans="2:6" s="159" customFormat="1" ht="15.75" customHeight="1">
      <c r="B4" s="156"/>
      <c r="C4" s="59"/>
      <c r="D4" s="160"/>
      <c r="E4" s="160"/>
    </row>
    <row r="5" spans="2:6" s="160" customFormat="1" ht="15.75" customHeight="1">
      <c r="B5" s="156"/>
      <c r="C5" s="60" t="s">
        <v>197</v>
      </c>
      <c r="D5" s="161"/>
      <c r="E5" s="161"/>
      <c r="F5" s="162"/>
    </row>
    <row r="6" spans="2:6" s="160" customFormat="1" ht="15.75" customHeight="1">
      <c r="B6" s="156"/>
      <c r="C6" s="60" t="s">
        <v>101</v>
      </c>
      <c r="D6" s="161"/>
      <c r="E6" s="161"/>
    </row>
    <row r="7" spans="2:6" s="160" customFormat="1" ht="15.75" customHeight="1">
      <c r="B7" s="156"/>
      <c r="C7" s="61" t="s">
        <v>97</v>
      </c>
      <c r="D7" s="163"/>
      <c r="E7" s="163"/>
      <c r="F7" s="164"/>
    </row>
    <row r="8" spans="2:6" s="160" customFormat="1" ht="15.75" customHeight="1">
      <c r="B8" s="156"/>
      <c r="C8" s="153"/>
    </row>
    <row r="9" spans="2:6" s="160" customFormat="1" ht="15.75" customHeight="1">
      <c r="B9" s="156"/>
      <c r="C9" s="153"/>
    </row>
    <row r="10" spans="2:6" s="168" customFormat="1" ht="15.75" customHeight="1">
      <c r="B10" s="165"/>
      <c r="C10" s="166"/>
      <c r="D10" s="167">
        <v>2019</v>
      </c>
      <c r="E10" s="167">
        <v>2018</v>
      </c>
    </row>
    <row r="11" spans="2:6" s="168" customFormat="1" ht="15.75" customHeight="1">
      <c r="B11" s="165"/>
      <c r="C11" s="166"/>
      <c r="D11" s="167"/>
      <c r="E11" s="167"/>
    </row>
    <row r="12" spans="2:6" s="168" customFormat="1" ht="15.75" customHeight="1">
      <c r="B12" s="169"/>
      <c r="C12" s="57" t="s">
        <v>198</v>
      </c>
      <c r="D12" s="170">
        <v>126833936</v>
      </c>
      <c r="E12" s="170">
        <v>107632899</v>
      </c>
    </row>
    <row r="13" spans="2:6" s="168" customFormat="1" ht="15.75" customHeight="1">
      <c r="B13" s="169"/>
      <c r="C13" s="171"/>
      <c r="D13" s="172"/>
      <c r="E13" s="172"/>
    </row>
    <row r="14" spans="2:6" s="168" customFormat="1">
      <c r="B14" s="169"/>
      <c r="C14" s="57" t="s">
        <v>74</v>
      </c>
      <c r="D14" s="172"/>
      <c r="E14" s="172"/>
    </row>
    <row r="15" spans="2:6" s="168" customFormat="1">
      <c r="B15" s="169"/>
      <c r="C15" s="192" t="s">
        <v>79</v>
      </c>
      <c r="D15" s="173"/>
      <c r="E15" s="173"/>
    </row>
    <row r="16" spans="2:6" s="168" customFormat="1">
      <c r="B16" s="169"/>
      <c r="C16" s="177" t="s">
        <v>89</v>
      </c>
      <c r="D16" s="174">
        <v>19177761</v>
      </c>
      <c r="E16" s="174">
        <v>-8637103</v>
      </c>
    </row>
    <row r="17" spans="2:6" s="168" customFormat="1">
      <c r="B17" s="169"/>
      <c r="C17" s="177" t="s">
        <v>88</v>
      </c>
      <c r="D17" s="174">
        <v>0</v>
      </c>
      <c r="E17" s="174">
        <v>265618</v>
      </c>
    </row>
    <row r="18" spans="2:6" s="168" customFormat="1" ht="25.5">
      <c r="B18" s="169" t="s">
        <v>179</v>
      </c>
      <c r="C18" s="177" t="s">
        <v>180</v>
      </c>
      <c r="D18" s="175">
        <v>-450442</v>
      </c>
      <c r="E18" s="175">
        <v>-777418</v>
      </c>
      <c r="F18" s="176"/>
    </row>
    <row r="19" spans="2:6" s="168" customFormat="1" ht="15.75" customHeight="1">
      <c r="B19" s="169"/>
      <c r="C19" s="177"/>
      <c r="D19" s="173"/>
      <c r="E19" s="173"/>
    </row>
    <row r="20" spans="2:6" s="168" customFormat="1">
      <c r="B20" s="169"/>
      <c r="C20" s="193" t="s">
        <v>80</v>
      </c>
      <c r="D20" s="174">
        <v>18727319</v>
      </c>
      <c r="E20" s="174">
        <v>-9148903</v>
      </c>
    </row>
    <row r="21" spans="2:6" s="168" customFormat="1" ht="15.75" customHeight="1">
      <c r="B21" s="169"/>
      <c r="C21" s="178"/>
      <c r="D21" s="173"/>
      <c r="E21" s="173"/>
    </row>
    <row r="22" spans="2:6" s="168" customFormat="1">
      <c r="B22" s="169"/>
      <c r="C22" s="192" t="s">
        <v>81</v>
      </c>
      <c r="D22" s="179"/>
      <c r="E22" s="179"/>
    </row>
    <row r="23" spans="2:6" s="168" customFormat="1" ht="15.75" customHeight="1">
      <c r="B23" s="169"/>
      <c r="C23" s="180"/>
      <c r="D23" s="181"/>
      <c r="E23" s="181"/>
    </row>
    <row r="24" spans="2:6" s="168" customFormat="1" ht="15.75" customHeight="1">
      <c r="B24" s="169"/>
      <c r="C24" s="57" t="s">
        <v>76</v>
      </c>
      <c r="D24" s="181"/>
      <c r="E24" s="181"/>
    </row>
    <row r="25" spans="2:6" s="168" customFormat="1" ht="17.25">
      <c r="B25" s="169"/>
      <c r="C25" s="192" t="s">
        <v>87</v>
      </c>
      <c r="D25" s="175">
        <v>21177284</v>
      </c>
      <c r="E25" s="175">
        <v>-12142834</v>
      </c>
    </row>
    <row r="26" spans="2:6" s="168" customFormat="1" ht="17.25">
      <c r="B26" s="169"/>
      <c r="C26" s="182"/>
      <c r="D26" s="175"/>
      <c r="E26" s="175"/>
    </row>
    <row r="27" spans="2:6" s="168" customFormat="1">
      <c r="B27" s="169"/>
      <c r="C27" s="193" t="s">
        <v>84</v>
      </c>
      <c r="D27" s="174">
        <v>21177284</v>
      </c>
      <c r="E27" s="174">
        <v>-12142834</v>
      </c>
    </row>
    <row r="28" spans="2:6" s="168" customFormat="1" ht="15.75" customHeight="1">
      <c r="B28" s="169"/>
      <c r="C28" s="180"/>
      <c r="D28" s="179"/>
      <c r="E28" s="179"/>
    </row>
    <row r="29" spans="2:6" s="168" customFormat="1" ht="15.75" customHeight="1">
      <c r="B29" s="169"/>
      <c r="C29" s="57" t="s">
        <v>75</v>
      </c>
      <c r="D29" s="179"/>
      <c r="E29" s="179"/>
    </row>
    <row r="30" spans="2:6" s="168" customFormat="1" ht="17.25">
      <c r="B30" s="169"/>
      <c r="C30" s="192" t="s">
        <v>86</v>
      </c>
      <c r="D30" s="175">
        <v>-323051</v>
      </c>
      <c r="E30" s="175">
        <v>-2875488</v>
      </c>
    </row>
    <row r="31" spans="2:6" s="168" customFormat="1" ht="17.25">
      <c r="B31" s="169"/>
      <c r="C31" s="183"/>
      <c r="D31" s="175"/>
      <c r="E31" s="175"/>
    </row>
    <row r="32" spans="2:6" s="168" customFormat="1" ht="15.75" customHeight="1">
      <c r="B32" s="169"/>
      <c r="C32" s="193" t="s">
        <v>82</v>
      </c>
      <c r="D32" s="174">
        <v>-323051</v>
      </c>
      <c r="E32" s="174">
        <v>-2875488</v>
      </c>
    </row>
    <row r="33" spans="2:6" s="168" customFormat="1" ht="15.75" customHeight="1">
      <c r="B33" s="169"/>
      <c r="C33" s="183"/>
      <c r="D33" s="179"/>
      <c r="E33" s="179"/>
    </row>
    <row r="34" spans="2:6" s="168" customFormat="1">
      <c r="B34" s="169"/>
      <c r="C34" s="192" t="s">
        <v>66</v>
      </c>
      <c r="D34" s="181"/>
      <c r="E34" s="181"/>
    </row>
    <row r="35" spans="2:6" s="168" customFormat="1" ht="17.25">
      <c r="B35" s="169"/>
      <c r="C35" s="185" t="s">
        <v>85</v>
      </c>
      <c r="D35" s="175">
        <v>512735</v>
      </c>
      <c r="E35" s="175">
        <v>-197477</v>
      </c>
    </row>
    <row r="36" spans="2:6" s="168" customFormat="1">
      <c r="B36" s="169"/>
      <c r="C36" s="184"/>
      <c r="D36" s="174"/>
      <c r="E36" s="174"/>
    </row>
    <row r="37" spans="2:6" s="168" customFormat="1">
      <c r="B37" s="169"/>
      <c r="C37" s="193" t="s">
        <v>83</v>
      </c>
      <c r="D37" s="174">
        <v>21366968</v>
      </c>
      <c r="E37" s="174">
        <v>-15215799</v>
      </c>
    </row>
    <row r="38" spans="2:6" s="168" customFormat="1" ht="15.75" customHeight="1">
      <c r="B38" s="169"/>
      <c r="C38" s="171"/>
      <c r="D38" s="174"/>
      <c r="E38" s="174"/>
    </row>
    <row r="39" spans="2:6" s="168" customFormat="1" ht="15.75" customHeight="1">
      <c r="B39" s="165"/>
      <c r="C39" s="193" t="s">
        <v>49</v>
      </c>
      <c r="D39" s="175">
        <v>40094287</v>
      </c>
      <c r="E39" s="175">
        <v>-24364702</v>
      </c>
    </row>
    <row r="40" spans="2:6" s="168" customFormat="1" ht="15.75" customHeight="1">
      <c r="B40" s="169"/>
      <c r="C40" s="186"/>
      <c r="D40" s="172"/>
      <c r="E40" s="172"/>
    </row>
    <row r="41" spans="2:6" s="168" customFormat="1" ht="22.5" customHeight="1">
      <c r="B41" s="169"/>
      <c r="C41" s="57" t="s">
        <v>77</v>
      </c>
      <c r="D41" s="83">
        <v>166928223</v>
      </c>
      <c r="E41" s="83">
        <v>83268197</v>
      </c>
    </row>
    <row r="42" spans="2:6" s="168" customFormat="1" ht="15.75" customHeight="1">
      <c r="B42" s="165"/>
      <c r="C42" s="187"/>
      <c r="D42" s="188"/>
      <c r="E42" s="188"/>
    </row>
    <row r="43" spans="2:6" s="168" customFormat="1" ht="15.75" customHeight="1">
      <c r="B43" s="165"/>
      <c r="C43" s="64" t="s">
        <v>47</v>
      </c>
      <c r="D43" s="189"/>
      <c r="E43" s="190"/>
      <c r="F43" s="191"/>
    </row>
    <row r="44" spans="2:6" s="168" customFormat="1" ht="15.75" customHeight="1">
      <c r="B44" s="165"/>
      <c r="C44" s="166"/>
      <c r="D44" s="66"/>
      <c r="E44" s="66"/>
    </row>
    <row r="45" spans="2:6" s="168" customFormat="1" ht="15.75" customHeight="1">
      <c r="B45" s="165"/>
      <c r="C45" s="65"/>
      <c r="D45" s="66"/>
      <c r="E45" s="66"/>
      <c r="F45" s="66"/>
    </row>
    <row r="46" spans="2:6" s="168" customFormat="1" ht="15.75" customHeight="1">
      <c r="B46" s="165"/>
      <c r="C46" s="67"/>
      <c r="D46" s="69"/>
      <c r="E46" s="69"/>
      <c r="F46" s="69"/>
    </row>
    <row r="47" spans="2:6" s="168" customFormat="1" ht="15.75" customHeight="1">
      <c r="B47" s="165"/>
      <c r="C47" s="67"/>
      <c r="D47" s="68"/>
      <c r="E47" s="69"/>
      <c r="F47" s="69"/>
    </row>
    <row r="48" spans="2:6" s="168" customFormat="1" ht="15.75" customHeight="1">
      <c r="B48" s="165"/>
      <c r="C48" s="70"/>
      <c r="D48" s="65"/>
      <c r="E48" s="71"/>
      <c r="F48" s="72"/>
    </row>
    <row r="49" spans="2:6" s="168" customFormat="1" ht="15.75" customHeight="1">
      <c r="B49" s="165"/>
      <c r="C49" s="73"/>
      <c r="D49" s="65"/>
      <c r="E49" s="69"/>
      <c r="F49" s="74"/>
    </row>
    <row r="50" spans="2:6" s="168" customFormat="1" ht="15.75" customHeight="1">
      <c r="B50" s="165"/>
      <c r="C50" s="67"/>
      <c r="D50" s="65"/>
      <c r="E50" s="69"/>
      <c r="F50" s="74"/>
    </row>
    <row r="51" spans="2:6" s="168" customFormat="1" ht="15.75" customHeight="1">
      <c r="B51" s="165"/>
      <c r="C51" s="67"/>
      <c r="D51" s="68"/>
      <c r="E51" s="69"/>
      <c r="F51" s="74"/>
    </row>
    <row r="52" spans="2:6" s="168" customFormat="1" ht="15.75" customHeight="1">
      <c r="B52" s="165"/>
      <c r="C52" s="67"/>
      <c r="D52" s="68"/>
      <c r="E52" s="69"/>
      <c r="F52" s="74"/>
    </row>
    <row r="53" spans="2:6" s="168" customFormat="1" ht="15.75" customHeight="1">
      <c r="B53" s="165"/>
      <c r="C53" s="67"/>
      <c r="D53" s="68"/>
      <c r="E53" s="69"/>
      <c r="F53" s="74"/>
    </row>
    <row r="54" spans="2:6" s="168" customFormat="1" ht="15.75" customHeight="1">
      <c r="B54" s="165"/>
      <c r="C54" s="67"/>
      <c r="D54" s="68"/>
      <c r="E54" s="69"/>
      <c r="F54" s="74"/>
    </row>
    <row r="55" spans="2:6" s="168" customFormat="1" ht="15.75" customHeight="1">
      <c r="B55" s="165"/>
      <c r="C55" s="166"/>
      <c r="D55" s="66"/>
      <c r="E55" s="66"/>
    </row>
    <row r="56" spans="2:6" s="168" customFormat="1" ht="15.75" customHeight="1">
      <c r="B56" s="165"/>
      <c r="C56" s="166"/>
      <c r="D56" s="66"/>
      <c r="E56" s="66"/>
    </row>
    <row r="57" spans="2:6" s="168" customFormat="1" ht="15.75" customHeight="1">
      <c r="B57" s="165"/>
      <c r="C57" s="166"/>
      <c r="D57" s="66"/>
      <c r="E57" s="66"/>
    </row>
    <row r="58" spans="2:6" s="168" customFormat="1" ht="15.75" customHeight="1">
      <c r="B58" s="165"/>
      <c r="C58" s="166"/>
      <c r="D58" s="66"/>
      <c r="E58" s="66"/>
    </row>
    <row r="59" spans="2:6" s="168" customFormat="1" ht="15.75" customHeight="1">
      <c r="B59" s="165"/>
      <c r="C59" s="166"/>
      <c r="D59" s="66"/>
      <c r="E59" s="66"/>
    </row>
    <row r="60" spans="2:6" s="168" customFormat="1" ht="15.75" customHeight="1">
      <c r="B60" s="165"/>
      <c r="C60" s="166"/>
      <c r="D60" s="66"/>
      <c r="E60" s="66"/>
    </row>
    <row r="61" spans="2:6" s="168" customFormat="1" ht="15.75" customHeight="1">
      <c r="B61" s="165"/>
      <c r="C61" s="166"/>
      <c r="D61" s="66"/>
      <c r="E61" s="66"/>
    </row>
    <row r="62" spans="2:6" s="168" customFormat="1" ht="15.75" customHeight="1">
      <c r="B62" s="165"/>
      <c r="C62" s="166"/>
      <c r="D62" s="66"/>
      <c r="E62" s="66"/>
    </row>
    <row r="63" spans="2:6" s="168" customFormat="1" ht="15.75" customHeight="1">
      <c r="B63" s="165"/>
      <c r="C63" s="166"/>
      <c r="D63" s="66"/>
      <c r="E63" s="66"/>
    </row>
    <row r="64" spans="2:6" s="168" customFormat="1" ht="15.75" customHeight="1">
      <c r="B64" s="165"/>
      <c r="C64" s="166"/>
      <c r="D64" s="66"/>
      <c r="E64" s="66"/>
    </row>
    <row r="65" spans="2:5" s="168" customFormat="1" ht="15.75" customHeight="1">
      <c r="B65" s="165"/>
      <c r="C65" s="166"/>
      <c r="D65" s="66"/>
      <c r="E65" s="66"/>
    </row>
    <row r="66" spans="2:5" s="168" customFormat="1" ht="15.75" customHeight="1">
      <c r="B66" s="165"/>
      <c r="C66" s="166"/>
      <c r="D66" s="66"/>
      <c r="E66" s="66"/>
    </row>
    <row r="67" spans="2:5" s="168" customFormat="1" ht="15.75" customHeight="1">
      <c r="B67" s="165"/>
      <c r="C67" s="166"/>
      <c r="D67" s="66"/>
      <c r="E67" s="66"/>
    </row>
    <row r="68" spans="2:5" s="168" customFormat="1" ht="15.75" customHeight="1">
      <c r="B68" s="165"/>
      <c r="C68" s="166"/>
      <c r="D68" s="66"/>
      <c r="E68" s="66"/>
    </row>
    <row r="69" spans="2:5" s="168" customFormat="1" ht="15.75" customHeight="1">
      <c r="B69" s="165"/>
      <c r="C69" s="166"/>
      <c r="D69" s="66"/>
      <c r="E69" s="66"/>
    </row>
    <row r="70" spans="2:5" s="168" customFormat="1" ht="15.75" customHeight="1">
      <c r="B70" s="165"/>
      <c r="C70" s="166"/>
      <c r="D70" s="66"/>
      <c r="E70" s="66"/>
    </row>
    <row r="71" spans="2:5" s="168" customFormat="1" ht="15.75" customHeight="1">
      <c r="B71" s="165"/>
      <c r="C71" s="166"/>
      <c r="D71" s="66"/>
      <c r="E71" s="66"/>
    </row>
    <row r="72" spans="2:5" s="168" customFormat="1" ht="15.75" customHeight="1">
      <c r="B72" s="165"/>
      <c r="C72" s="166"/>
      <c r="D72" s="66"/>
      <c r="E72" s="66"/>
    </row>
    <row r="73" spans="2:5" s="168" customFormat="1" ht="15.75" customHeight="1">
      <c r="B73" s="165"/>
      <c r="C73" s="166"/>
      <c r="D73" s="66"/>
      <c r="E73" s="66"/>
    </row>
    <row r="74" spans="2:5" s="168" customFormat="1" ht="15.75" customHeight="1">
      <c r="B74" s="165"/>
      <c r="C74" s="166"/>
      <c r="D74" s="66"/>
      <c r="E74" s="66"/>
    </row>
    <row r="75" spans="2:5" s="168" customFormat="1" ht="15.75" customHeight="1">
      <c r="B75" s="165"/>
      <c r="C75" s="166"/>
      <c r="D75" s="66"/>
      <c r="E75" s="66"/>
    </row>
    <row r="76" spans="2:5" s="168" customFormat="1" ht="15.75" customHeight="1">
      <c r="B76" s="165"/>
      <c r="C76" s="166"/>
      <c r="D76" s="66"/>
      <c r="E76" s="66"/>
    </row>
    <row r="77" spans="2:5" s="168" customFormat="1" ht="15.75" customHeight="1">
      <c r="B77" s="165"/>
      <c r="C77" s="166"/>
      <c r="D77" s="66"/>
      <c r="E77" s="66"/>
    </row>
    <row r="78" spans="2:5" s="168" customFormat="1" ht="15.75" customHeight="1">
      <c r="B78" s="165"/>
      <c r="C78" s="166"/>
      <c r="D78" s="66"/>
      <c r="E78" s="66"/>
    </row>
    <row r="79" spans="2:5" s="168" customFormat="1" ht="15.75" customHeight="1">
      <c r="B79" s="165"/>
      <c r="C79" s="166"/>
      <c r="D79" s="66"/>
      <c r="E79" s="66"/>
    </row>
    <row r="80" spans="2:5" s="168" customFormat="1" ht="15.75" customHeight="1">
      <c r="B80" s="165"/>
      <c r="C80" s="166"/>
      <c r="D80" s="66"/>
      <c r="E80" s="66"/>
    </row>
    <row r="81" spans="2:5" s="168" customFormat="1" ht="15.75" customHeight="1">
      <c r="B81" s="165"/>
      <c r="C81" s="166"/>
      <c r="D81" s="66"/>
      <c r="E81" s="66"/>
    </row>
    <row r="82" spans="2:5" s="168" customFormat="1" ht="15.75" customHeight="1">
      <c r="B82" s="165"/>
      <c r="C82" s="166"/>
      <c r="D82" s="66"/>
      <c r="E82" s="66"/>
    </row>
    <row r="83" spans="2:5" s="168" customFormat="1" ht="15.75" customHeight="1">
      <c r="B83" s="165"/>
      <c r="C83" s="166"/>
      <c r="D83" s="66"/>
      <c r="E83" s="66"/>
    </row>
    <row r="84" spans="2:5" s="168" customFormat="1" ht="15.75" customHeight="1">
      <c r="B84" s="165"/>
      <c r="C84" s="166"/>
      <c r="D84" s="66"/>
      <c r="E84" s="66"/>
    </row>
    <row r="85" spans="2:5" s="168" customFormat="1" ht="15.75" customHeight="1">
      <c r="B85" s="165"/>
      <c r="C85" s="166"/>
      <c r="D85" s="66"/>
      <c r="E85" s="66"/>
    </row>
    <row r="86" spans="2:5" s="168" customFormat="1" ht="15.75" customHeight="1">
      <c r="B86" s="165"/>
      <c r="C86" s="166"/>
      <c r="D86" s="66"/>
      <c r="E86" s="66"/>
    </row>
    <row r="87" spans="2:5" s="168" customFormat="1" ht="15.75" customHeight="1">
      <c r="B87" s="165"/>
      <c r="C87" s="166"/>
      <c r="D87" s="66"/>
      <c r="E87" s="66"/>
    </row>
    <row r="88" spans="2:5" s="168" customFormat="1" ht="15.75" customHeight="1">
      <c r="B88" s="165"/>
      <c r="C88" s="166"/>
      <c r="D88" s="66"/>
      <c r="E88" s="66"/>
    </row>
    <row r="89" spans="2:5" s="168" customFormat="1" ht="15.75" customHeight="1">
      <c r="B89" s="165"/>
      <c r="C89" s="153"/>
    </row>
    <row r="90" spans="2:5" s="168" customFormat="1" ht="15.75" customHeight="1">
      <c r="B90" s="165"/>
      <c r="C90" s="153"/>
    </row>
    <row r="91" spans="2:5" s="168" customFormat="1" ht="15.75" customHeight="1">
      <c r="B91" s="165"/>
      <c r="C91" s="153"/>
    </row>
    <row r="92" spans="2:5" s="168" customFormat="1" ht="15.75" customHeight="1">
      <c r="B92" s="165"/>
      <c r="C92" s="153"/>
    </row>
    <row r="93" spans="2:5" s="168" customFormat="1" ht="15.75" customHeight="1">
      <c r="B93" s="165"/>
      <c r="C93" s="153"/>
    </row>
    <row r="94" spans="2:5" s="168" customFormat="1" ht="15.75" customHeight="1">
      <c r="B94" s="165"/>
      <c r="C94" s="153"/>
    </row>
    <row r="95" spans="2:5" s="168" customFormat="1" ht="15.75" customHeight="1">
      <c r="B95" s="165"/>
      <c r="C95" s="153"/>
    </row>
    <row r="96" spans="2:5" s="168" customFormat="1" ht="15.75" customHeight="1">
      <c r="B96" s="165"/>
      <c r="C96" s="153"/>
    </row>
    <row r="97" spans="2:3" s="168" customFormat="1" ht="15.75" customHeight="1">
      <c r="B97" s="165"/>
      <c r="C97" s="153"/>
    </row>
    <row r="98" spans="2:3" s="168" customFormat="1" ht="15.75" customHeight="1">
      <c r="B98" s="165"/>
      <c r="C98" s="153"/>
    </row>
    <row r="99" spans="2:3" s="168" customFormat="1" ht="15.75" customHeight="1">
      <c r="B99" s="165"/>
      <c r="C99" s="153"/>
    </row>
    <row r="100" spans="2:3" s="168" customFormat="1" ht="15.75" customHeight="1">
      <c r="B100" s="165"/>
      <c r="C100" s="153"/>
    </row>
    <row r="101" spans="2:3" s="168" customFormat="1" ht="15.75" customHeight="1">
      <c r="B101" s="165"/>
      <c r="C101" s="153"/>
    </row>
    <row r="102" spans="2:3" s="168" customFormat="1" ht="15.75" customHeight="1">
      <c r="B102" s="165"/>
      <c r="C102" s="153"/>
    </row>
    <row r="103" spans="2:3" s="168" customFormat="1" ht="15.75" customHeight="1">
      <c r="B103" s="165"/>
      <c r="C103" s="153"/>
    </row>
    <row r="104" spans="2:3" s="168" customFormat="1" ht="15.75" customHeight="1">
      <c r="B104" s="165"/>
      <c r="C104" s="153"/>
    </row>
    <row r="105" spans="2:3" s="168" customFormat="1" ht="15.75" customHeight="1">
      <c r="B105" s="165"/>
      <c r="C105" s="153"/>
    </row>
    <row r="106" spans="2:3" s="168" customFormat="1" ht="15.75" customHeight="1">
      <c r="B106" s="165"/>
      <c r="C106" s="153"/>
    </row>
    <row r="107" spans="2:3" s="168" customFormat="1" ht="15.75" customHeight="1">
      <c r="B107" s="165"/>
      <c r="C107" s="153"/>
    </row>
    <row r="108" spans="2:3" s="168" customFormat="1" ht="15.75" customHeight="1">
      <c r="B108" s="165"/>
      <c r="C108" s="153"/>
    </row>
    <row r="109" spans="2:3" s="168" customFormat="1" ht="15.75" customHeight="1">
      <c r="B109" s="165"/>
      <c r="C109" s="153"/>
    </row>
    <row r="110" spans="2:3" s="168" customFormat="1" ht="15.75" customHeight="1">
      <c r="B110" s="165"/>
      <c r="C110" s="153"/>
    </row>
    <row r="111" spans="2:3" s="168" customFormat="1" ht="15.75" customHeight="1">
      <c r="B111" s="165"/>
      <c r="C111" s="153"/>
    </row>
    <row r="112" spans="2:3" s="168" customFormat="1" ht="15.75" customHeight="1">
      <c r="B112" s="165"/>
      <c r="C112" s="153"/>
    </row>
    <row r="113" spans="2:3" s="168" customFormat="1" ht="15.75" customHeight="1">
      <c r="B113" s="165"/>
      <c r="C113" s="153"/>
    </row>
    <row r="114" spans="2:3" s="168" customFormat="1" ht="15.75" customHeight="1">
      <c r="B114" s="165"/>
      <c r="C114" s="153"/>
    </row>
    <row r="115" spans="2:3" s="168" customFormat="1" ht="15.75" customHeight="1">
      <c r="B115" s="165"/>
      <c r="C115" s="153"/>
    </row>
    <row r="116" spans="2:3" s="168" customFormat="1" ht="15.75" customHeight="1">
      <c r="B116" s="165"/>
      <c r="C116" s="153"/>
    </row>
    <row r="117" spans="2:3" s="168" customFormat="1" ht="15.75" customHeight="1">
      <c r="B117" s="165"/>
      <c r="C117" s="153"/>
    </row>
    <row r="118" spans="2:3" s="168" customFormat="1" ht="15.75" customHeight="1">
      <c r="B118" s="165"/>
      <c r="C118" s="153"/>
    </row>
    <row r="119" spans="2:3" s="168" customFormat="1" ht="15.75" customHeight="1">
      <c r="B119" s="165"/>
      <c r="C119" s="153"/>
    </row>
    <row r="120" spans="2:3" s="168" customFormat="1" ht="15.75" customHeight="1">
      <c r="B120" s="165"/>
      <c r="C120" s="153"/>
    </row>
    <row r="121" spans="2:3" s="168" customFormat="1" ht="15.75" customHeight="1">
      <c r="B121" s="165"/>
      <c r="C121" s="153"/>
    </row>
    <row r="122" spans="2:3" s="168" customFormat="1" ht="15.75" customHeight="1">
      <c r="B122" s="165"/>
      <c r="C122" s="153"/>
    </row>
    <row r="123" spans="2:3" s="168" customFormat="1" ht="15.75" customHeight="1">
      <c r="B123" s="165"/>
      <c r="C123" s="153"/>
    </row>
  </sheetData>
  <sheetProtection algorithmName="SHA-512" hashValue="/Fsbwu1HmC9dxoGl45NnaqFigv29PKnE9ZZ79LHZGOg7GdDFkA1LIihzEX/Pg4Z2GqegEzAMYzVeKSeDZS3HTg==" saltValue="AnhUd4oF2b9nlFISXqKjrQ==" spinCount="100000" sheet="1" objects="1" scenarios="1"/>
  <pageMargins left="0.98425196850393704" right="0.51181102362204722" top="0.98425196850393704" bottom="0.78740157480314965" header="0.51181102362204722" footer="0.51181102362204722"/>
  <pageSetup scale="69" firstPageNumber="5" orientation="portrait" useFirstPageNumber="1" r:id="rId1"/>
  <headerFooter alignWithMargins="0">
    <oddFooter>&amp;C&amp;"Verdana,Normal"- &amp;P -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B83"/>
  <sheetViews>
    <sheetView showGridLines="0" view="pageBreakPreview" zoomScaleNormal="100" zoomScaleSheetLayoutView="100" workbookViewId="0">
      <selection activeCell="D10" sqref="D10"/>
    </sheetView>
  </sheetViews>
  <sheetFormatPr baseColWidth="10" defaultColWidth="11.42578125" defaultRowHeight="15"/>
  <cols>
    <col min="1" max="2" width="11.42578125" style="198"/>
    <col min="3" max="3" width="62.7109375" style="198" customWidth="1"/>
    <col min="4" max="4" width="20.140625" style="265" bestFit="1" customWidth="1"/>
    <col min="5" max="5" width="18.140625" style="265" bestFit="1" customWidth="1"/>
    <col min="6" max="7" width="17" style="265" bestFit="1" customWidth="1"/>
    <col min="8" max="9" width="19.28515625" style="265" customWidth="1"/>
    <col min="10" max="10" width="18.28515625" style="265" customWidth="1"/>
    <col min="11" max="11" width="21.7109375" style="265" customWidth="1"/>
    <col min="12" max="12" width="11.42578125" style="265"/>
    <col min="13" max="13" width="19.28515625" style="198" customWidth="1"/>
    <col min="14" max="14" width="14.7109375" style="198" bestFit="1" customWidth="1"/>
    <col min="15" max="16384" width="11.42578125" style="198"/>
  </cols>
  <sheetData>
    <row r="1" spans="3:15" ht="18.75">
      <c r="C1" s="194" t="s">
        <v>102</v>
      </c>
      <c r="D1" s="195"/>
      <c r="E1" s="195"/>
      <c r="F1" s="195"/>
      <c r="G1" s="195"/>
      <c r="H1" s="195"/>
      <c r="I1" s="195"/>
      <c r="J1" s="195"/>
      <c r="K1" s="195"/>
      <c r="L1" s="196"/>
      <c r="M1" s="197"/>
      <c r="N1" s="197"/>
    </row>
    <row r="2" spans="3:15">
      <c r="C2" s="199"/>
      <c r="D2" s="200"/>
      <c r="E2" s="200"/>
      <c r="F2" s="200"/>
      <c r="G2" s="200"/>
      <c r="H2" s="200"/>
      <c r="I2" s="200"/>
      <c r="J2" s="200"/>
      <c r="K2" s="200"/>
      <c r="L2" s="200"/>
      <c r="M2" s="201"/>
      <c r="N2" s="201"/>
    </row>
    <row r="3" spans="3:15">
      <c r="C3" s="202" t="s">
        <v>103</v>
      </c>
      <c r="D3" s="203"/>
      <c r="E3" s="203"/>
      <c r="F3" s="203"/>
      <c r="G3" s="203"/>
      <c r="H3" s="203"/>
      <c r="I3" s="203"/>
      <c r="J3" s="203"/>
      <c r="K3" s="203"/>
      <c r="L3" s="204"/>
      <c r="M3" s="205"/>
      <c r="N3" s="205"/>
    </row>
    <row r="4" spans="3:15">
      <c r="C4" s="202" t="s">
        <v>101</v>
      </c>
      <c r="D4" s="203"/>
      <c r="E4" s="203"/>
      <c r="F4" s="203"/>
      <c r="G4" s="203"/>
      <c r="H4" s="203"/>
      <c r="I4" s="203"/>
      <c r="J4" s="203"/>
      <c r="K4" s="203"/>
      <c r="L4" s="204"/>
      <c r="M4" s="205"/>
      <c r="N4" s="205"/>
    </row>
    <row r="5" spans="3:15">
      <c r="C5" s="206" t="s">
        <v>104</v>
      </c>
      <c r="D5" s="207"/>
      <c r="E5" s="207"/>
      <c r="F5" s="207"/>
      <c r="G5" s="207"/>
      <c r="H5" s="207"/>
      <c r="I5" s="207"/>
      <c r="J5" s="207"/>
      <c r="K5" s="207"/>
      <c r="L5" s="204"/>
      <c r="M5" s="205"/>
      <c r="N5" s="205"/>
    </row>
    <row r="6" spans="3:15">
      <c r="C6" s="208"/>
      <c r="D6" s="204"/>
      <c r="E6" s="204"/>
      <c r="F6" s="204"/>
      <c r="G6" s="204"/>
      <c r="H6" s="204"/>
      <c r="I6" s="204"/>
      <c r="J6" s="204"/>
      <c r="K6" s="204"/>
      <c r="L6" s="204"/>
      <c r="M6" s="205"/>
      <c r="N6" s="205"/>
    </row>
    <row r="7" spans="3:15" ht="15" customHeight="1">
      <c r="C7" s="201"/>
      <c r="D7" s="318" t="s">
        <v>105</v>
      </c>
      <c r="E7" s="319" t="s">
        <v>106</v>
      </c>
      <c r="F7" s="319"/>
      <c r="G7" s="319"/>
      <c r="H7" s="318" t="s">
        <v>201</v>
      </c>
      <c r="I7" s="209"/>
      <c r="J7" s="318" t="s">
        <v>192</v>
      </c>
      <c r="K7" s="318" t="s">
        <v>108</v>
      </c>
      <c r="L7" s="200"/>
      <c r="M7" s="201"/>
      <c r="N7" s="201"/>
    </row>
    <row r="8" spans="3:15" ht="54.75" customHeight="1">
      <c r="C8" s="201"/>
      <c r="D8" s="318"/>
      <c r="E8" s="209" t="s">
        <v>109</v>
      </c>
      <c r="F8" s="209" t="s">
        <v>110</v>
      </c>
      <c r="G8" s="209" t="s">
        <v>111</v>
      </c>
      <c r="H8" s="318"/>
      <c r="I8" s="210" t="s">
        <v>51</v>
      </c>
      <c r="J8" s="318"/>
      <c r="K8" s="318"/>
      <c r="L8" s="200"/>
      <c r="M8" s="201"/>
      <c r="N8" s="201"/>
    </row>
    <row r="9" spans="3:15">
      <c r="C9" s="211"/>
      <c r="D9" s="212"/>
      <c r="E9" s="212"/>
      <c r="F9" s="212"/>
      <c r="G9" s="212"/>
      <c r="H9" s="212"/>
      <c r="I9" s="212"/>
      <c r="J9" s="212"/>
      <c r="K9" s="213"/>
      <c r="L9" s="213"/>
      <c r="M9" s="211"/>
      <c r="N9" s="211"/>
    </row>
    <row r="10" spans="3:15" ht="21" customHeight="1">
      <c r="C10" s="214" t="s">
        <v>112</v>
      </c>
      <c r="D10" s="215">
        <v>1062556872</v>
      </c>
      <c r="E10" s="215">
        <v>139545280</v>
      </c>
      <c r="F10" s="215">
        <v>49346690</v>
      </c>
      <c r="G10" s="215">
        <v>36945281</v>
      </c>
      <c r="H10" s="215">
        <v>120639787</v>
      </c>
      <c r="I10" s="215">
        <v>0</v>
      </c>
      <c r="J10" s="215">
        <v>82864966</v>
      </c>
      <c r="K10" s="215">
        <v>1491898876</v>
      </c>
      <c r="L10" s="213"/>
      <c r="M10" s="216"/>
      <c r="N10" s="217"/>
      <c r="O10" s="218"/>
    </row>
    <row r="11" spans="3:15">
      <c r="C11" s="211"/>
      <c r="D11" s="219"/>
      <c r="E11" s="219"/>
      <c r="F11" s="219"/>
      <c r="G11" s="219"/>
      <c r="H11" s="219"/>
      <c r="I11" s="219"/>
      <c r="J11" s="219"/>
      <c r="K11" s="219"/>
      <c r="L11" s="213"/>
      <c r="M11" s="220"/>
      <c r="N11" s="220"/>
    </row>
    <row r="12" spans="3:15">
      <c r="C12" s="221" t="s">
        <v>113</v>
      </c>
      <c r="D12" s="222">
        <v>0</v>
      </c>
      <c r="E12" s="222">
        <v>0</v>
      </c>
      <c r="F12" s="222">
        <v>0</v>
      </c>
      <c r="G12" s="222">
        <v>0</v>
      </c>
      <c r="H12" s="222">
        <v>0</v>
      </c>
      <c r="I12" s="222">
        <v>82864966</v>
      </c>
      <c r="J12" s="222">
        <v>-82864966</v>
      </c>
      <c r="K12" s="222">
        <v>0</v>
      </c>
      <c r="L12" s="223"/>
      <c r="M12" s="224"/>
      <c r="N12" s="224"/>
    </row>
    <row r="13" spans="3:15">
      <c r="C13" s="225" t="s">
        <v>114</v>
      </c>
      <c r="D13" s="219">
        <v>0</v>
      </c>
      <c r="E13" s="219">
        <v>0</v>
      </c>
      <c r="F13" s="219">
        <v>0</v>
      </c>
      <c r="G13" s="219">
        <v>0</v>
      </c>
      <c r="H13" s="219">
        <v>-24364701</v>
      </c>
      <c r="I13" s="219">
        <v>0</v>
      </c>
      <c r="J13" s="219">
        <v>0</v>
      </c>
      <c r="K13" s="219">
        <v>-24364701</v>
      </c>
      <c r="L13" s="223"/>
      <c r="M13" s="224"/>
      <c r="N13" s="224"/>
    </row>
    <row r="14" spans="3:15">
      <c r="C14" s="225" t="s">
        <v>115</v>
      </c>
      <c r="D14" s="219"/>
      <c r="E14" s="219"/>
      <c r="F14" s="219"/>
      <c r="G14" s="219"/>
      <c r="H14" s="219"/>
      <c r="I14" s="219"/>
      <c r="J14" s="219"/>
      <c r="K14" s="219"/>
      <c r="L14" s="223"/>
      <c r="M14" s="224"/>
      <c r="N14" s="224"/>
    </row>
    <row r="15" spans="3:15">
      <c r="C15" s="226" t="s">
        <v>116</v>
      </c>
      <c r="D15" s="219"/>
      <c r="E15" s="219"/>
      <c r="F15" s="219"/>
      <c r="G15" s="219"/>
      <c r="H15" s="219"/>
      <c r="I15" s="219"/>
      <c r="J15" s="219"/>
      <c r="K15" s="219"/>
      <c r="L15" s="223"/>
      <c r="M15" s="224"/>
      <c r="N15" s="224"/>
    </row>
    <row r="16" spans="3:15">
      <c r="C16" s="227" t="s">
        <v>117</v>
      </c>
      <c r="D16" s="219"/>
      <c r="E16" s="219"/>
      <c r="F16" s="219"/>
      <c r="G16" s="219"/>
      <c r="H16" s="219"/>
      <c r="I16" s="219"/>
      <c r="J16" s="219"/>
      <c r="K16" s="219"/>
      <c r="L16" s="223"/>
      <c r="M16" s="224"/>
      <c r="N16" s="224"/>
    </row>
    <row r="17" spans="3:15">
      <c r="C17" s="226" t="s">
        <v>118</v>
      </c>
      <c r="D17" s="219"/>
      <c r="E17" s="219"/>
      <c r="F17" s="219"/>
      <c r="G17" s="219"/>
      <c r="H17" s="219"/>
      <c r="I17" s="219"/>
      <c r="J17" s="219"/>
      <c r="K17" s="219"/>
      <c r="L17" s="223"/>
      <c r="M17" s="224"/>
      <c r="N17" s="224"/>
    </row>
    <row r="18" spans="3:15">
      <c r="C18" s="227" t="s">
        <v>119</v>
      </c>
      <c r="D18" s="219"/>
      <c r="E18" s="219"/>
      <c r="F18" s="219"/>
      <c r="G18" s="219"/>
      <c r="H18" s="219"/>
      <c r="I18" s="219"/>
      <c r="J18" s="219"/>
      <c r="K18" s="219"/>
      <c r="L18" s="223"/>
      <c r="M18" s="224"/>
      <c r="N18" s="224"/>
    </row>
    <row r="19" spans="3:15">
      <c r="C19" s="227" t="s">
        <v>120</v>
      </c>
      <c r="D19" s="222"/>
      <c r="E19" s="222"/>
      <c r="F19" s="222"/>
      <c r="G19" s="222"/>
      <c r="H19" s="222"/>
      <c r="I19" s="222"/>
      <c r="J19" s="222"/>
      <c r="K19" s="222"/>
      <c r="L19" s="223"/>
      <c r="M19" s="224"/>
      <c r="N19" s="224"/>
    </row>
    <row r="20" spans="3:15">
      <c r="C20" s="227" t="s">
        <v>121</v>
      </c>
      <c r="D20" s="222"/>
      <c r="E20" s="222"/>
      <c r="F20" s="222"/>
      <c r="G20" s="222"/>
      <c r="H20" s="222"/>
      <c r="I20" s="222"/>
      <c r="J20" s="222"/>
      <c r="K20" s="222"/>
      <c r="L20" s="223"/>
      <c r="M20" s="224"/>
      <c r="N20" s="224"/>
    </row>
    <row r="21" spans="3:15">
      <c r="C21" s="225" t="s">
        <v>122</v>
      </c>
      <c r="D21" s="222">
        <v>0</v>
      </c>
      <c r="E21" s="222">
        <v>8287982</v>
      </c>
      <c r="F21" s="222">
        <v>0</v>
      </c>
      <c r="G21" s="222">
        <v>-5444174</v>
      </c>
      <c r="H21" s="222">
        <v>0</v>
      </c>
      <c r="I21" s="222">
        <v>-82864966</v>
      </c>
      <c r="J21" s="222">
        <v>0</v>
      </c>
      <c r="K21" s="222">
        <v>-80021158</v>
      </c>
      <c r="L21" s="223"/>
      <c r="M21" s="224"/>
      <c r="N21" s="220"/>
    </row>
    <row r="22" spans="3:15" ht="16.5">
      <c r="C22" s="228" t="s">
        <v>107</v>
      </c>
      <c r="D22" s="229">
        <v>0</v>
      </c>
      <c r="E22" s="229">
        <v>0</v>
      </c>
      <c r="F22" s="229">
        <v>0</v>
      </c>
      <c r="G22" s="229">
        <v>0</v>
      </c>
      <c r="H22" s="229">
        <v>0</v>
      </c>
      <c r="I22" s="229">
        <v>0</v>
      </c>
      <c r="J22" s="229">
        <v>107632899</v>
      </c>
      <c r="K22" s="229">
        <v>107632899</v>
      </c>
      <c r="L22" s="223"/>
      <c r="M22" s="224"/>
      <c r="N22" s="224"/>
    </row>
    <row r="23" spans="3:15">
      <c r="C23" s="230"/>
      <c r="D23" s="222"/>
      <c r="E23" s="222"/>
      <c r="F23" s="222"/>
      <c r="G23" s="222"/>
      <c r="H23" s="222"/>
      <c r="I23" s="222"/>
      <c r="J23" s="222"/>
      <c r="K23" s="219"/>
      <c r="L23" s="223"/>
      <c r="M23" s="224"/>
      <c r="N23" s="224"/>
    </row>
    <row r="24" spans="3:15">
      <c r="C24" s="214" t="s">
        <v>123</v>
      </c>
      <c r="D24" s="222">
        <f t="shared" ref="D24:K24" si="0">SUM(D10:D22)</f>
        <v>1062556872</v>
      </c>
      <c r="E24" s="222">
        <f t="shared" si="0"/>
        <v>147833262</v>
      </c>
      <c r="F24" s="222">
        <f t="shared" si="0"/>
        <v>49346690</v>
      </c>
      <c r="G24" s="222">
        <f t="shared" si="0"/>
        <v>31501107</v>
      </c>
      <c r="H24" s="222">
        <f t="shared" si="0"/>
        <v>96275086</v>
      </c>
      <c r="I24" s="222">
        <f t="shared" ref="I24" si="1">SUM(I10:I22)</f>
        <v>0</v>
      </c>
      <c r="J24" s="222">
        <f t="shared" si="0"/>
        <v>107632899</v>
      </c>
      <c r="K24" s="222">
        <f t="shared" si="0"/>
        <v>1495145916</v>
      </c>
      <c r="L24" s="223"/>
      <c r="M24" s="224"/>
      <c r="N24" s="224"/>
    </row>
    <row r="25" spans="3:15">
      <c r="C25" s="211"/>
      <c r="D25" s="222"/>
      <c r="E25" s="222"/>
      <c r="F25" s="222"/>
      <c r="G25" s="222"/>
      <c r="H25" s="222"/>
      <c r="I25" s="222"/>
      <c r="J25" s="222"/>
      <c r="K25" s="219"/>
      <c r="L25" s="223"/>
      <c r="M25" s="224"/>
      <c r="N25" s="224"/>
    </row>
    <row r="26" spans="3:15">
      <c r="C26" s="228" t="s">
        <v>113</v>
      </c>
      <c r="D26" s="222">
        <v>0</v>
      </c>
      <c r="E26" s="222">
        <v>0</v>
      </c>
      <c r="F26" s="222">
        <v>0</v>
      </c>
      <c r="G26" s="222">
        <v>0</v>
      </c>
      <c r="H26" s="222">
        <v>0</v>
      </c>
      <c r="I26" s="222">
        <v>107632899</v>
      </c>
      <c r="J26" s="222">
        <v>-107632899</v>
      </c>
      <c r="K26" s="222">
        <f>+SUM(D26:J26)</f>
        <v>0</v>
      </c>
      <c r="L26" s="223"/>
      <c r="M26" s="224"/>
      <c r="N26" s="224"/>
    </row>
    <row r="27" spans="3:15">
      <c r="C27" s="225" t="s">
        <v>115</v>
      </c>
      <c r="D27" s="222"/>
      <c r="E27" s="222"/>
      <c r="F27" s="222"/>
      <c r="G27" s="222"/>
      <c r="H27" s="222"/>
      <c r="I27" s="222"/>
      <c r="J27" s="222"/>
      <c r="K27" s="219"/>
      <c r="L27" s="223"/>
      <c r="M27" s="224"/>
      <c r="N27" s="224"/>
    </row>
    <row r="28" spans="3:15">
      <c r="C28" s="226" t="s">
        <v>116</v>
      </c>
      <c r="D28" s="219"/>
      <c r="E28" s="219"/>
      <c r="F28" s="219"/>
      <c r="G28" s="219"/>
      <c r="H28" s="219"/>
      <c r="I28" s="219"/>
      <c r="J28" s="219"/>
      <c r="K28" s="219"/>
      <c r="L28" s="223"/>
      <c r="M28" s="224"/>
      <c r="N28" s="224"/>
      <c r="O28" s="231"/>
    </row>
    <row r="29" spans="3:15">
      <c r="C29" s="227" t="s">
        <v>124</v>
      </c>
      <c r="D29" s="219"/>
      <c r="E29" s="219"/>
      <c r="F29" s="219"/>
      <c r="G29" s="219"/>
      <c r="H29" s="219"/>
      <c r="I29" s="219"/>
      <c r="J29" s="219"/>
      <c r="K29" s="219"/>
      <c r="L29" s="223"/>
      <c r="M29" s="224"/>
      <c r="N29" s="224"/>
      <c r="O29" s="232"/>
    </row>
    <row r="30" spans="3:15">
      <c r="C30" s="226" t="s">
        <v>118</v>
      </c>
      <c r="D30" s="219"/>
      <c r="E30" s="219"/>
      <c r="F30" s="219"/>
      <c r="G30" s="219"/>
      <c r="H30" s="219"/>
      <c r="I30" s="219"/>
      <c r="J30" s="219"/>
      <c r="K30" s="219"/>
      <c r="L30" s="223"/>
      <c r="M30" s="224"/>
      <c r="N30" s="224"/>
      <c r="O30" s="233"/>
    </row>
    <row r="31" spans="3:15">
      <c r="C31" s="227" t="s">
        <v>125</v>
      </c>
      <c r="D31" s="219"/>
      <c r="E31" s="219"/>
      <c r="F31" s="219"/>
      <c r="G31" s="219"/>
      <c r="H31" s="219"/>
      <c r="I31" s="219"/>
      <c r="J31" s="219"/>
      <c r="K31" s="219"/>
      <c r="L31" s="223"/>
      <c r="M31" s="224"/>
      <c r="N31" s="224"/>
      <c r="O31" s="233"/>
    </row>
    <row r="32" spans="3:15">
      <c r="C32" s="227" t="s">
        <v>120</v>
      </c>
      <c r="D32" s="219"/>
      <c r="E32" s="219"/>
      <c r="F32" s="219"/>
      <c r="G32" s="219"/>
      <c r="H32" s="219"/>
      <c r="I32" s="219"/>
      <c r="J32" s="219"/>
      <c r="K32" s="219"/>
      <c r="L32" s="223"/>
      <c r="M32" s="224"/>
      <c r="N32" s="224"/>
      <c r="O32" s="233"/>
    </row>
    <row r="33" spans="3:15">
      <c r="C33" s="227" t="s">
        <v>126</v>
      </c>
      <c r="D33" s="234"/>
      <c r="E33" s="188"/>
      <c r="F33" s="234"/>
      <c r="G33" s="188"/>
      <c r="H33" s="234"/>
      <c r="I33" s="188"/>
      <c r="J33" s="234"/>
      <c r="K33" s="222"/>
      <c r="L33" s="223"/>
      <c r="M33" s="224"/>
      <c r="N33" s="224"/>
      <c r="O33" s="233"/>
    </row>
    <row r="34" spans="3:15">
      <c r="C34" s="225" t="s">
        <v>122</v>
      </c>
      <c r="D34" s="222">
        <v>0</v>
      </c>
      <c r="E34" s="222">
        <v>10766518</v>
      </c>
      <c r="F34" s="222">
        <v>0</v>
      </c>
      <c r="G34" s="222">
        <v>1013127</v>
      </c>
      <c r="H34" s="222">
        <v>0</v>
      </c>
      <c r="I34" s="222">
        <v>-107632899</v>
      </c>
      <c r="J34" s="222">
        <v>0</v>
      </c>
      <c r="K34" s="222">
        <f>+SUM(D34:J34)</f>
        <v>-95853254</v>
      </c>
      <c r="L34" s="223"/>
      <c r="M34" s="224"/>
      <c r="N34" s="224"/>
      <c r="O34" s="233"/>
    </row>
    <row r="35" spans="3:15">
      <c r="C35" s="225" t="s">
        <v>114</v>
      </c>
      <c r="D35" s="222">
        <v>0</v>
      </c>
      <c r="E35" s="222">
        <v>0</v>
      </c>
      <c r="F35" s="222">
        <v>0</v>
      </c>
      <c r="G35" s="222">
        <v>0</v>
      </c>
      <c r="H35" s="222">
        <v>40094286</v>
      </c>
      <c r="I35" s="222">
        <v>0</v>
      </c>
      <c r="J35" s="222">
        <v>0</v>
      </c>
      <c r="K35" s="222">
        <f t="shared" ref="K35" si="2">+SUM(D35:J35)</f>
        <v>40094286</v>
      </c>
      <c r="L35" s="223"/>
      <c r="M35" s="224"/>
      <c r="N35" s="224"/>
      <c r="O35" s="233"/>
    </row>
    <row r="36" spans="3:15" ht="16.5">
      <c r="C36" s="228" t="s">
        <v>191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126833936</v>
      </c>
      <c r="K36" s="229">
        <f>+SUM(D36:J36)</f>
        <v>126833936</v>
      </c>
      <c r="L36" s="223"/>
      <c r="M36" s="224"/>
      <c r="N36" s="224"/>
      <c r="O36" s="211"/>
    </row>
    <row r="37" spans="3:15">
      <c r="C37" s="211"/>
      <c r="D37" s="219"/>
      <c r="E37" s="219"/>
      <c r="F37" s="219"/>
      <c r="G37" s="219"/>
      <c r="H37" s="219"/>
      <c r="I37" s="219"/>
      <c r="J37" s="219"/>
      <c r="K37" s="219"/>
      <c r="L37" s="223"/>
      <c r="M37" s="224"/>
      <c r="N37" s="224"/>
      <c r="O37" s="211"/>
    </row>
    <row r="38" spans="3:15" ht="16.5">
      <c r="C38" s="214" t="s">
        <v>127</v>
      </c>
      <c r="D38" s="235">
        <f t="shared" ref="D38:J38" si="3">SUM(D24:D36)</f>
        <v>1062556872</v>
      </c>
      <c r="E38" s="235">
        <f t="shared" si="3"/>
        <v>158599780</v>
      </c>
      <c r="F38" s="235">
        <f t="shared" si="3"/>
        <v>49346690</v>
      </c>
      <c r="G38" s="235">
        <f t="shared" si="3"/>
        <v>32514234</v>
      </c>
      <c r="H38" s="235">
        <f t="shared" si="3"/>
        <v>136369372</v>
      </c>
      <c r="I38" s="235">
        <f t="shared" si="3"/>
        <v>0</v>
      </c>
      <c r="J38" s="235">
        <f t="shared" si="3"/>
        <v>126833936</v>
      </c>
      <c r="K38" s="235">
        <f>SUM(D38:J38)</f>
        <v>1566220884</v>
      </c>
      <c r="L38" s="223"/>
      <c r="M38" s="224"/>
      <c r="N38" s="224"/>
      <c r="O38" s="211"/>
    </row>
    <row r="39" spans="3:15">
      <c r="C39" s="211"/>
      <c r="D39" s="236"/>
      <c r="E39" s="236"/>
      <c r="F39" s="236"/>
      <c r="G39" s="236"/>
      <c r="H39" s="236"/>
      <c r="I39" s="236"/>
      <c r="J39" s="236"/>
      <c r="K39" s="236"/>
      <c r="L39" s="223"/>
      <c r="M39" s="224"/>
      <c r="N39" s="224"/>
      <c r="O39" s="211"/>
    </row>
    <row r="40" spans="3:15">
      <c r="C40" s="211"/>
      <c r="D40" s="237"/>
      <c r="E40" s="237"/>
      <c r="F40" s="237"/>
      <c r="G40" s="237"/>
      <c r="H40" s="238"/>
      <c r="I40" s="238"/>
      <c r="J40" s="237"/>
      <c r="K40" s="237"/>
      <c r="L40" s="223"/>
      <c r="M40" s="224"/>
      <c r="N40" s="224"/>
      <c r="O40" s="211"/>
    </row>
    <row r="41" spans="3:15" ht="15.75">
      <c r="C41" s="239" t="s">
        <v>128</v>
      </c>
      <c r="D41" s="240"/>
      <c r="E41" s="241"/>
      <c r="F41" s="242"/>
      <c r="G41" s="242"/>
      <c r="H41" s="242"/>
      <c r="I41" s="242"/>
      <c r="J41" s="242"/>
      <c r="K41" s="242"/>
      <c r="L41" s="243"/>
      <c r="M41" s="168"/>
      <c r="N41" s="168"/>
      <c r="O41" s="168"/>
    </row>
    <row r="42" spans="3:15" ht="15.75">
      <c r="C42" s="244"/>
      <c r="D42" s="245"/>
      <c r="E42" s="246"/>
      <c r="F42" s="247"/>
      <c r="G42" s="247"/>
      <c r="H42" s="247"/>
      <c r="I42" s="247"/>
      <c r="J42" s="247"/>
      <c r="K42" s="247"/>
      <c r="L42" s="243"/>
      <c r="M42" s="168"/>
      <c r="N42" s="168"/>
      <c r="O42" s="168"/>
    </row>
    <row r="43" spans="3:15" ht="15.75">
      <c r="C43" s="248"/>
      <c r="D43" s="249"/>
      <c r="E43" s="249"/>
      <c r="F43" s="250"/>
      <c r="G43" s="250"/>
      <c r="H43" s="247"/>
      <c r="I43" s="247"/>
      <c r="J43" s="247"/>
      <c r="K43" s="247"/>
      <c r="L43" s="243"/>
      <c r="M43" s="168"/>
      <c r="N43" s="168"/>
      <c r="O43" s="168"/>
    </row>
    <row r="44" spans="3:15" ht="15.75">
      <c r="C44" s="251"/>
      <c r="D44" s="252"/>
      <c r="E44" s="252"/>
      <c r="F44" s="253"/>
      <c r="G44" s="253"/>
      <c r="H44" s="254"/>
      <c r="I44" s="254"/>
      <c r="J44" s="254"/>
      <c r="K44" s="254"/>
      <c r="L44" s="243"/>
      <c r="M44" s="168"/>
      <c r="N44" s="168"/>
    </row>
    <row r="45" spans="3:15" ht="15.75">
      <c r="C45" s="255"/>
      <c r="D45" s="256"/>
      <c r="E45" s="257"/>
      <c r="F45" s="256"/>
      <c r="G45" s="254"/>
      <c r="H45" s="256"/>
      <c r="I45" s="256"/>
      <c r="J45" s="256"/>
      <c r="K45" s="256"/>
      <c r="L45" s="243"/>
      <c r="M45" s="168"/>
      <c r="N45" s="168"/>
    </row>
    <row r="46" spans="3:15" ht="15.75">
      <c r="C46" s="258"/>
      <c r="D46" s="256"/>
      <c r="E46" s="257"/>
      <c r="F46" s="256"/>
      <c r="G46" s="254"/>
      <c r="H46" s="256"/>
      <c r="I46" s="256"/>
      <c r="J46" s="256"/>
      <c r="K46" s="256"/>
      <c r="L46" s="259"/>
      <c r="M46" s="260"/>
      <c r="N46" s="260"/>
    </row>
    <row r="47" spans="3:15" ht="15.75">
      <c r="C47" s="258"/>
      <c r="D47" s="256"/>
      <c r="E47" s="257"/>
      <c r="F47" s="256"/>
      <c r="G47" s="256"/>
      <c r="H47" s="256"/>
      <c r="I47" s="256"/>
      <c r="J47" s="256"/>
      <c r="K47" s="256"/>
      <c r="L47" s="259"/>
      <c r="M47" s="260"/>
      <c r="N47" s="260"/>
    </row>
    <row r="48" spans="3:15" ht="15.75">
      <c r="C48" s="258"/>
      <c r="D48" s="261"/>
      <c r="E48" s="261"/>
      <c r="F48" s="261"/>
      <c r="G48" s="261"/>
      <c r="H48" s="261"/>
      <c r="I48" s="261"/>
      <c r="J48" s="261"/>
      <c r="K48" s="261"/>
      <c r="L48" s="259"/>
      <c r="M48" s="260"/>
      <c r="N48" s="260"/>
    </row>
    <row r="49" spans="3:28" ht="15.75">
      <c r="C49" s="258"/>
      <c r="D49" s="256"/>
      <c r="E49" s="256"/>
      <c r="F49" s="256"/>
      <c r="G49" s="256"/>
      <c r="H49" s="256"/>
      <c r="I49" s="256"/>
      <c r="J49" s="256"/>
      <c r="K49" s="256"/>
      <c r="L49" s="259"/>
      <c r="M49" s="260"/>
      <c r="N49" s="260"/>
    </row>
    <row r="50" spans="3:28" ht="15.75">
      <c r="C50" s="258"/>
      <c r="D50" s="254"/>
      <c r="E50" s="256"/>
      <c r="F50" s="256"/>
      <c r="G50" s="261"/>
      <c r="H50" s="256"/>
      <c r="I50" s="256"/>
      <c r="J50" s="256"/>
      <c r="K50" s="256"/>
      <c r="L50" s="259"/>
      <c r="M50" s="260"/>
      <c r="N50" s="260"/>
    </row>
    <row r="51" spans="3:28" ht="15.75">
      <c r="C51" s="262"/>
      <c r="D51" s="261"/>
      <c r="E51" s="261"/>
      <c r="F51" s="261"/>
      <c r="G51" s="261"/>
      <c r="H51" s="261"/>
      <c r="I51" s="261"/>
      <c r="J51" s="261"/>
      <c r="K51" s="261"/>
      <c r="L51" s="259"/>
      <c r="M51" s="260"/>
      <c r="N51" s="260"/>
    </row>
    <row r="52" spans="3:28">
      <c r="C52" s="262"/>
      <c r="D52" s="254"/>
      <c r="E52" s="254"/>
      <c r="F52" s="254"/>
      <c r="G52" s="254"/>
      <c r="H52" s="254"/>
      <c r="I52" s="254"/>
      <c r="J52" s="254"/>
      <c r="K52" s="254"/>
      <c r="L52" s="223"/>
      <c r="M52" s="224"/>
      <c r="N52" s="224"/>
    </row>
    <row r="53" spans="3:28">
      <c r="C53" s="262"/>
      <c r="D53" s="254"/>
      <c r="E53" s="254"/>
      <c r="F53" s="254"/>
      <c r="G53" s="254"/>
      <c r="H53" s="254"/>
      <c r="I53" s="254"/>
      <c r="J53" s="254"/>
      <c r="K53" s="254"/>
      <c r="L53" s="223"/>
      <c r="M53" s="224"/>
      <c r="N53" s="224"/>
    </row>
    <row r="54" spans="3:28">
      <c r="C54" s="211"/>
      <c r="D54" s="223"/>
      <c r="E54" s="223"/>
      <c r="F54" s="223"/>
      <c r="G54" s="223"/>
      <c r="H54" s="223"/>
      <c r="I54" s="223"/>
      <c r="J54" s="223"/>
      <c r="K54" s="223"/>
      <c r="L54" s="223"/>
      <c r="M54" s="224"/>
      <c r="N54" s="224"/>
    </row>
    <row r="55" spans="3:28">
      <c r="C55" s="263"/>
      <c r="D55" s="223"/>
      <c r="E55" s="213"/>
      <c r="F55" s="223"/>
      <c r="G55" s="223"/>
      <c r="H55" s="213"/>
      <c r="I55" s="213"/>
      <c r="J55" s="264"/>
    </row>
    <row r="56" spans="3:28">
      <c r="C56" s="263"/>
      <c r="D56" s="223"/>
      <c r="E56" s="223"/>
      <c r="F56" s="223"/>
      <c r="G56" s="223"/>
      <c r="H56" s="223"/>
      <c r="I56" s="223"/>
      <c r="J56" s="213"/>
      <c r="K56" s="213"/>
    </row>
    <row r="57" spans="3:28">
      <c r="C57" s="263"/>
      <c r="D57" s="223"/>
      <c r="E57" s="223"/>
      <c r="F57" s="223"/>
      <c r="G57" s="223"/>
      <c r="H57" s="223"/>
      <c r="I57" s="223"/>
      <c r="J57" s="213"/>
      <c r="K57" s="213"/>
    </row>
    <row r="58" spans="3:28">
      <c r="C58" s="263"/>
      <c r="D58" s="223"/>
      <c r="E58" s="223"/>
      <c r="F58" s="223"/>
      <c r="G58" s="223"/>
      <c r="H58" s="223"/>
      <c r="I58" s="223"/>
      <c r="J58" s="213"/>
      <c r="K58" s="213"/>
    </row>
    <row r="59" spans="3:28">
      <c r="C59" s="263"/>
      <c r="D59" s="223"/>
      <c r="E59" s="223"/>
      <c r="F59" s="223"/>
      <c r="G59" s="223"/>
      <c r="H59" s="223"/>
      <c r="I59" s="223"/>
      <c r="J59" s="213"/>
      <c r="K59" s="213"/>
    </row>
    <row r="60" spans="3:28">
      <c r="C60" s="263"/>
      <c r="D60" s="223"/>
      <c r="E60" s="223"/>
      <c r="F60" s="223"/>
      <c r="G60" s="223"/>
      <c r="H60" s="223"/>
      <c r="I60" s="223"/>
      <c r="J60" s="213"/>
      <c r="K60" s="213"/>
    </row>
    <row r="61" spans="3:28">
      <c r="C61" s="263"/>
      <c r="D61" s="223"/>
      <c r="E61" s="223"/>
      <c r="F61" s="223"/>
      <c r="G61" s="223"/>
      <c r="H61" s="223"/>
      <c r="I61" s="223"/>
      <c r="J61" s="213"/>
      <c r="K61" s="213"/>
    </row>
    <row r="62" spans="3:28">
      <c r="C62" s="263"/>
      <c r="D62" s="223"/>
      <c r="E62" s="223"/>
      <c r="F62" s="223"/>
      <c r="G62" s="223"/>
      <c r="H62" s="223"/>
      <c r="I62" s="223"/>
      <c r="J62" s="213"/>
      <c r="K62" s="213"/>
    </row>
    <row r="63" spans="3:28">
      <c r="C63" s="263"/>
      <c r="D63" s="223"/>
      <c r="E63" s="223"/>
      <c r="F63" s="223"/>
      <c r="G63" s="223"/>
      <c r="H63" s="223"/>
      <c r="I63" s="223"/>
      <c r="J63" s="213"/>
      <c r="K63" s="213"/>
      <c r="L63" s="213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</row>
    <row r="64" spans="3:28">
      <c r="C64" s="263"/>
      <c r="D64" s="223"/>
      <c r="E64" s="223"/>
      <c r="F64" s="223"/>
      <c r="G64" s="223"/>
      <c r="H64" s="223"/>
      <c r="I64" s="223"/>
      <c r="J64" s="213"/>
      <c r="K64" s="213"/>
      <c r="L64" s="213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</row>
    <row r="65" spans="3:28">
      <c r="C65" s="263"/>
      <c r="D65" s="223"/>
      <c r="E65" s="223"/>
      <c r="F65" s="223"/>
      <c r="G65" s="223"/>
      <c r="H65" s="223"/>
      <c r="I65" s="223"/>
      <c r="J65" s="213"/>
      <c r="K65" s="213"/>
      <c r="L65" s="213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</row>
    <row r="66" spans="3:28">
      <c r="C66" s="263"/>
      <c r="D66" s="223"/>
      <c r="E66" s="223"/>
      <c r="F66" s="223"/>
      <c r="G66" s="223"/>
      <c r="H66" s="223"/>
      <c r="I66" s="223"/>
      <c r="J66" s="213"/>
      <c r="K66" s="213"/>
      <c r="L66" s="213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</row>
    <row r="67" spans="3:28">
      <c r="C67" s="263"/>
      <c r="D67" s="223"/>
      <c r="E67" s="223"/>
      <c r="F67" s="223"/>
      <c r="G67" s="223"/>
      <c r="H67" s="223"/>
      <c r="I67" s="223"/>
      <c r="J67" s="213"/>
      <c r="K67" s="213"/>
      <c r="L67" s="213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</row>
    <row r="68" spans="3:28">
      <c r="C68" s="263"/>
      <c r="D68" s="266"/>
      <c r="E68" s="266"/>
      <c r="F68" s="266"/>
      <c r="G68" s="266"/>
      <c r="H68" s="266"/>
      <c r="I68" s="266"/>
      <c r="J68" s="213"/>
      <c r="K68" s="213"/>
      <c r="L68" s="213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</row>
    <row r="69" spans="3:28">
      <c r="C69" s="263"/>
      <c r="D69" s="223"/>
      <c r="E69" s="223"/>
      <c r="F69" s="223"/>
      <c r="G69" s="223"/>
      <c r="H69" s="223"/>
      <c r="I69" s="223"/>
      <c r="J69" s="213"/>
      <c r="K69" s="213"/>
      <c r="L69" s="213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</row>
    <row r="70" spans="3:28">
      <c r="C70" s="201"/>
      <c r="D70" s="200"/>
      <c r="E70" s="200"/>
      <c r="F70" s="200"/>
      <c r="G70" s="200"/>
      <c r="H70" s="200"/>
      <c r="I70" s="200"/>
      <c r="J70" s="200"/>
      <c r="K70" s="200"/>
      <c r="L70" s="200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</row>
    <row r="71" spans="3:28">
      <c r="C71" s="263"/>
      <c r="D71" s="223"/>
      <c r="E71" s="223"/>
      <c r="F71" s="223"/>
      <c r="G71" s="223"/>
      <c r="H71" s="223"/>
      <c r="I71" s="223"/>
      <c r="J71" s="213"/>
      <c r="K71" s="213"/>
      <c r="L71" s="213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</row>
    <row r="72" spans="3:28">
      <c r="C72" s="263"/>
      <c r="D72" s="223"/>
      <c r="E72" s="223"/>
      <c r="F72" s="223"/>
      <c r="G72" s="223"/>
      <c r="H72" s="223"/>
      <c r="I72" s="223"/>
      <c r="J72" s="213"/>
      <c r="K72" s="213"/>
      <c r="L72" s="213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</row>
    <row r="73" spans="3:28">
      <c r="C73" s="263"/>
      <c r="D73" s="223"/>
      <c r="E73" s="223"/>
      <c r="F73" s="223"/>
      <c r="G73" s="223"/>
      <c r="H73" s="223"/>
      <c r="I73" s="223"/>
      <c r="J73" s="213"/>
      <c r="K73" s="213"/>
      <c r="L73" s="213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</row>
    <row r="74" spans="3:28">
      <c r="C74" s="263"/>
      <c r="D74" s="223"/>
      <c r="E74" s="223"/>
      <c r="F74" s="223"/>
      <c r="G74" s="223"/>
      <c r="H74" s="223"/>
      <c r="I74" s="223"/>
      <c r="J74" s="213"/>
      <c r="K74" s="213"/>
      <c r="L74" s="213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</row>
    <row r="75" spans="3:28">
      <c r="C75" s="263"/>
      <c r="D75" s="223"/>
      <c r="E75" s="223"/>
      <c r="F75" s="223"/>
      <c r="G75" s="223"/>
      <c r="H75" s="223"/>
      <c r="I75" s="223"/>
      <c r="J75" s="213"/>
      <c r="K75" s="213"/>
      <c r="L75" s="213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</row>
    <row r="77" spans="3:28">
      <c r="C77" s="211"/>
      <c r="D77" s="223"/>
      <c r="E77" s="213"/>
      <c r="F77" s="213"/>
      <c r="G77" s="213"/>
      <c r="H77" s="213"/>
      <c r="I77" s="213"/>
      <c r="J77" s="213"/>
      <c r="K77" s="213"/>
      <c r="L77" s="213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</row>
    <row r="78" spans="3:28">
      <c r="C78" s="211"/>
      <c r="D78" s="223"/>
      <c r="E78" s="213"/>
      <c r="F78" s="213"/>
      <c r="G78" s="213"/>
      <c r="H78" s="213"/>
      <c r="I78" s="213"/>
      <c r="J78" s="213"/>
      <c r="K78" s="213"/>
      <c r="L78" s="213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</row>
    <row r="79" spans="3:28">
      <c r="D79" s="223"/>
    </row>
    <row r="80" spans="3:28">
      <c r="D80" s="223"/>
    </row>
    <row r="81" spans="4:4">
      <c r="D81" s="223"/>
    </row>
    <row r="82" spans="4:4">
      <c r="D82" s="223"/>
    </row>
    <row r="83" spans="4:4">
      <c r="D83" s="223"/>
    </row>
  </sheetData>
  <sheetProtection algorithmName="SHA-512" hashValue="QWUbJ2vc4giMVv381cNVae6EvE17Gijz5fBXs7k/gjE13OjSr9k4sJlMvvdHcNb7z+dUfU78FzYhTLyr1mC3DA==" saltValue="ni7QjVajdNWN5mWl4jjDXQ==" spinCount="100000" sheet="1" objects="1" scenarios="1"/>
  <mergeCells count="5">
    <mergeCell ref="D7:D8"/>
    <mergeCell ref="E7:G7"/>
    <mergeCell ref="H7:H8"/>
    <mergeCell ref="J7:J8"/>
    <mergeCell ref="K7:K8"/>
  </mergeCells>
  <pageMargins left="0.98425196850393704" right="0.51181102362204722" top="0.98425196850393704" bottom="0.78740157480314965" header="0.51181102362204722" footer="0.51181102362204722"/>
  <pageSetup scale="56" firstPageNumber="6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O110"/>
  <sheetViews>
    <sheetView showGridLines="0" tabSelected="1" view="pageBreakPreview" zoomScaleNormal="100" zoomScaleSheetLayoutView="100" workbookViewId="0">
      <selection activeCell="C18" sqref="C18"/>
    </sheetView>
  </sheetViews>
  <sheetFormatPr baseColWidth="10" defaultColWidth="11.42578125" defaultRowHeight="12.75"/>
  <cols>
    <col min="1" max="2" width="11.42578125" style="87"/>
    <col min="3" max="3" width="91.5703125" style="87" customWidth="1"/>
    <col min="4" max="4" width="21.28515625" style="87" customWidth="1"/>
    <col min="5" max="5" width="20.140625" style="87" customWidth="1"/>
    <col min="6" max="8" width="11.42578125" style="87"/>
    <col min="9" max="9" width="17.7109375" style="87" bestFit="1" customWidth="1"/>
    <col min="10" max="10" width="17.5703125" style="87" bestFit="1" customWidth="1"/>
    <col min="11" max="16384" width="11.42578125" style="87"/>
  </cols>
  <sheetData>
    <row r="1" spans="3:8" ht="15.75">
      <c r="C1" s="86" t="s">
        <v>129</v>
      </c>
      <c r="D1" s="86"/>
    </row>
    <row r="2" spans="3:8">
      <c r="C2" s="88"/>
      <c r="D2" s="88"/>
      <c r="E2" s="89"/>
    </row>
    <row r="3" spans="3:8" ht="14.25">
      <c r="C3" s="90" t="s">
        <v>199</v>
      </c>
      <c r="D3" s="88"/>
      <c r="E3" s="89"/>
    </row>
    <row r="4" spans="3:8" ht="14.25">
      <c r="C4" s="91" t="s">
        <v>101</v>
      </c>
      <c r="D4" s="88"/>
      <c r="E4" s="89"/>
    </row>
    <row r="5" spans="3:8" ht="14.25">
      <c r="C5" s="92" t="s">
        <v>97</v>
      </c>
      <c r="D5" s="93"/>
      <c r="E5" s="93"/>
    </row>
    <row r="7" spans="3:8">
      <c r="D7" s="94">
        <v>2019</v>
      </c>
      <c r="E7" s="94">
        <v>2018</v>
      </c>
    </row>
    <row r="9" spans="3:8">
      <c r="C9" s="95" t="s">
        <v>130</v>
      </c>
    </row>
    <row r="10" spans="3:8">
      <c r="C10" s="96" t="s">
        <v>131</v>
      </c>
      <c r="D10" s="97">
        <v>126833936</v>
      </c>
      <c r="E10" s="97">
        <v>107632899</v>
      </c>
    </row>
    <row r="11" spans="3:8">
      <c r="C11" s="96" t="s">
        <v>132</v>
      </c>
      <c r="D11" s="98"/>
      <c r="E11" s="98"/>
    </row>
    <row r="12" spans="3:8">
      <c r="C12" s="99" t="s">
        <v>185</v>
      </c>
      <c r="D12" s="98"/>
      <c r="E12" s="98"/>
    </row>
    <row r="13" spans="3:8">
      <c r="C13" s="100" t="s">
        <v>133</v>
      </c>
      <c r="D13" s="101">
        <v>0</v>
      </c>
      <c r="E13" s="101">
        <v>409725</v>
      </c>
      <c r="H13" s="102"/>
    </row>
    <row r="14" spans="3:8">
      <c r="C14" s="100" t="s">
        <v>134</v>
      </c>
      <c r="D14" s="101">
        <v>54826407</v>
      </c>
      <c r="E14" s="101">
        <v>54418575</v>
      </c>
      <c r="H14" s="102"/>
    </row>
    <row r="15" spans="3:8">
      <c r="C15" s="100" t="s">
        <v>135</v>
      </c>
      <c r="D15" s="101">
        <v>1821574</v>
      </c>
      <c r="E15" s="101">
        <v>995712</v>
      </c>
      <c r="H15" s="102"/>
    </row>
    <row r="16" spans="3:8">
      <c r="C16" s="100" t="s">
        <v>136</v>
      </c>
      <c r="D16" s="101">
        <v>448697</v>
      </c>
      <c r="E16" s="101">
        <v>12138341</v>
      </c>
      <c r="H16" s="102"/>
    </row>
    <row r="17" spans="3:8">
      <c r="C17" s="100" t="s">
        <v>137</v>
      </c>
      <c r="D17" s="101">
        <v>27117</v>
      </c>
      <c r="E17" s="101">
        <v>20721</v>
      </c>
      <c r="H17" s="102"/>
    </row>
    <row r="18" spans="3:8">
      <c r="C18" s="100" t="s">
        <v>138</v>
      </c>
      <c r="D18" s="101">
        <v>892883</v>
      </c>
      <c r="E18" s="101">
        <v>882630</v>
      </c>
      <c r="H18" s="102"/>
    </row>
    <row r="19" spans="3:8">
      <c r="C19" s="100" t="s">
        <v>194</v>
      </c>
      <c r="D19" s="101">
        <v>1906917</v>
      </c>
      <c r="E19" s="101">
        <v>1542766</v>
      </c>
      <c r="G19" s="103"/>
      <c r="H19" s="102"/>
    </row>
    <row r="20" spans="3:8">
      <c r="C20" s="100" t="s">
        <v>139</v>
      </c>
      <c r="D20" s="101">
        <v>18898</v>
      </c>
      <c r="E20" s="101">
        <v>0</v>
      </c>
      <c r="G20" s="103"/>
      <c r="H20" s="102"/>
    </row>
    <row r="21" spans="3:8">
      <c r="C21" s="100" t="s">
        <v>140</v>
      </c>
      <c r="D21" s="101">
        <v>1626705</v>
      </c>
      <c r="E21" s="101">
        <v>1138772</v>
      </c>
      <c r="H21" s="102"/>
    </row>
    <row r="22" spans="3:8">
      <c r="C22" s="100" t="s">
        <v>165</v>
      </c>
      <c r="D22" s="101">
        <v>-21551</v>
      </c>
      <c r="E22" s="101">
        <v>0</v>
      </c>
      <c r="H22" s="102"/>
    </row>
    <row r="23" spans="3:8">
      <c r="C23" s="100" t="s">
        <v>195</v>
      </c>
      <c r="D23" s="101">
        <v>-7346</v>
      </c>
      <c r="E23" s="101">
        <v>-64</v>
      </c>
      <c r="H23" s="102"/>
    </row>
    <row r="24" spans="3:8">
      <c r="C24" s="100" t="s">
        <v>166</v>
      </c>
      <c r="D24" s="101">
        <v>-3333001</v>
      </c>
      <c r="E24" s="101">
        <v>-145160</v>
      </c>
      <c r="H24" s="102"/>
    </row>
    <row r="25" spans="3:8">
      <c r="C25" s="100" t="s">
        <v>141</v>
      </c>
      <c r="D25" s="101">
        <v>-2824694</v>
      </c>
      <c r="E25" s="101">
        <v>-295123</v>
      </c>
      <c r="H25" s="102"/>
    </row>
    <row r="26" spans="3:8">
      <c r="C26" s="100" t="s">
        <v>142</v>
      </c>
      <c r="D26" s="101">
        <v>-68609818</v>
      </c>
      <c r="E26" s="101">
        <v>-93317979</v>
      </c>
      <c r="H26" s="102"/>
    </row>
    <row r="27" spans="3:8">
      <c r="C27" s="100" t="s">
        <v>143</v>
      </c>
      <c r="D27" s="101">
        <v>-761213</v>
      </c>
      <c r="E27" s="101">
        <v>-1604118</v>
      </c>
      <c r="H27" s="102"/>
    </row>
    <row r="28" spans="3:8">
      <c r="C28" s="100" t="s">
        <v>144</v>
      </c>
      <c r="D28" s="101">
        <v>-80500</v>
      </c>
      <c r="E28" s="101">
        <v>0</v>
      </c>
      <c r="H28" s="102"/>
    </row>
    <row r="29" spans="3:8">
      <c r="C29" s="100" t="s">
        <v>145</v>
      </c>
      <c r="D29" s="101">
        <v>-67877772</v>
      </c>
      <c r="E29" s="101">
        <v>-70668007</v>
      </c>
      <c r="H29" s="102"/>
    </row>
    <row r="30" spans="3:8">
      <c r="C30" s="100" t="s">
        <v>146</v>
      </c>
      <c r="D30" s="101">
        <v>10463479</v>
      </c>
      <c r="E30" s="101">
        <v>-39579856</v>
      </c>
      <c r="H30" s="102"/>
    </row>
    <row r="31" spans="3:8">
      <c r="C31" s="100" t="s">
        <v>147</v>
      </c>
      <c r="D31" s="101">
        <v>40094286</v>
      </c>
      <c r="E31" s="101">
        <v>-24364701</v>
      </c>
      <c r="H31" s="102"/>
    </row>
    <row r="32" spans="3:8">
      <c r="C32" s="100"/>
      <c r="D32" s="101"/>
      <c r="E32" s="101"/>
      <c r="H32" s="102"/>
    </row>
    <row r="33" spans="3:8" ht="15">
      <c r="C33" s="268" t="s">
        <v>208</v>
      </c>
      <c r="D33" s="104">
        <f>SUM(D13:D32)</f>
        <v>-31388932</v>
      </c>
      <c r="E33" s="104">
        <f>SUM(E13:E32)</f>
        <v>-158427766</v>
      </c>
      <c r="H33" s="102"/>
    </row>
    <row r="34" spans="3:8">
      <c r="C34" s="269"/>
      <c r="D34" s="101"/>
      <c r="E34" s="101"/>
      <c r="H34" s="102"/>
    </row>
    <row r="35" spans="3:8">
      <c r="C35" s="268" t="s">
        <v>209</v>
      </c>
      <c r="D35" s="101"/>
      <c r="E35" s="101"/>
      <c r="H35" s="102"/>
    </row>
    <row r="36" spans="3:8">
      <c r="C36" s="100" t="s">
        <v>167</v>
      </c>
      <c r="D36" s="101">
        <v>-176108303</v>
      </c>
      <c r="E36" s="101">
        <v>-941497481</v>
      </c>
      <c r="H36" s="102"/>
    </row>
    <row r="37" spans="3:8">
      <c r="C37" s="100" t="s">
        <v>178</v>
      </c>
      <c r="D37" s="101">
        <v>24165792</v>
      </c>
      <c r="E37" s="101">
        <v>-64438863</v>
      </c>
      <c r="H37" s="102"/>
    </row>
    <row r="38" spans="3:8">
      <c r="C38" s="100" t="s">
        <v>168</v>
      </c>
      <c r="D38" s="101">
        <v>-33478423</v>
      </c>
      <c r="E38" s="101">
        <v>-31665783</v>
      </c>
      <c r="H38" s="102"/>
    </row>
    <row r="39" spans="3:8">
      <c r="C39" s="100" t="s">
        <v>169</v>
      </c>
      <c r="D39" s="101">
        <v>-1231605</v>
      </c>
      <c r="E39" s="101">
        <v>-6783225</v>
      </c>
    </row>
    <row r="40" spans="3:8">
      <c r="C40" s="100" t="s">
        <v>193</v>
      </c>
      <c r="D40" s="101">
        <v>123719</v>
      </c>
      <c r="E40" s="101">
        <v>91</v>
      </c>
    </row>
    <row r="41" spans="3:8">
      <c r="C41" s="100" t="s">
        <v>148</v>
      </c>
      <c r="D41" s="101">
        <v>102050</v>
      </c>
      <c r="E41" s="101">
        <v>113000</v>
      </c>
    </row>
    <row r="42" spans="3:8">
      <c r="C42" s="100" t="s">
        <v>170</v>
      </c>
      <c r="D42" s="101">
        <v>67121168</v>
      </c>
      <c r="E42" s="101">
        <v>297977145</v>
      </c>
    </row>
    <row r="43" spans="3:8">
      <c r="C43" s="100" t="s">
        <v>172</v>
      </c>
      <c r="D43" s="101">
        <v>-1353001</v>
      </c>
      <c r="E43" s="101">
        <v>1078200</v>
      </c>
    </row>
    <row r="44" spans="3:8">
      <c r="C44" s="100" t="s">
        <v>173</v>
      </c>
      <c r="D44" s="101">
        <v>-26346567</v>
      </c>
      <c r="E44" s="101">
        <v>33752718</v>
      </c>
    </row>
    <row r="45" spans="3:8">
      <c r="C45" s="100" t="s">
        <v>171</v>
      </c>
      <c r="D45" s="101">
        <v>245580</v>
      </c>
      <c r="E45" s="101">
        <v>94675</v>
      </c>
    </row>
    <row r="46" spans="3:8">
      <c r="C46" s="100" t="s">
        <v>149</v>
      </c>
      <c r="D46" s="101">
        <v>664920</v>
      </c>
      <c r="E46" s="101">
        <v>208754286</v>
      </c>
    </row>
    <row r="47" spans="3:8">
      <c r="C47" s="100" t="s">
        <v>150</v>
      </c>
      <c r="D47" s="101">
        <v>192</v>
      </c>
      <c r="E47" s="101">
        <v>40787</v>
      </c>
    </row>
    <row r="48" spans="3:8">
      <c r="C48" s="100" t="s">
        <v>33</v>
      </c>
      <c r="D48" s="101">
        <v>91378227</v>
      </c>
      <c r="E48" s="101">
        <v>64620795</v>
      </c>
    </row>
    <row r="49" spans="3:7">
      <c r="C49" s="100" t="s">
        <v>151</v>
      </c>
      <c r="D49" s="101">
        <v>372684</v>
      </c>
      <c r="E49" s="101">
        <v>305071</v>
      </c>
    </row>
    <row r="50" spans="3:7">
      <c r="C50" s="100" t="s">
        <v>152</v>
      </c>
      <c r="D50" s="101">
        <v>-2180763910</v>
      </c>
      <c r="E50" s="101">
        <v>-593741289</v>
      </c>
    </row>
    <row r="51" spans="3:7">
      <c r="C51" s="100" t="s">
        <v>153</v>
      </c>
      <c r="D51" s="101">
        <v>-1487696</v>
      </c>
      <c r="E51" s="101">
        <v>-950881</v>
      </c>
    </row>
    <row r="52" spans="3:7">
      <c r="C52" s="100" t="s">
        <v>186</v>
      </c>
      <c r="D52" s="101">
        <v>54753958</v>
      </c>
      <c r="E52" s="101">
        <v>29092270</v>
      </c>
      <c r="G52" s="103"/>
    </row>
    <row r="53" spans="3:7">
      <c r="C53" s="100" t="s">
        <v>202</v>
      </c>
      <c r="D53" s="101">
        <v>11138667</v>
      </c>
      <c r="E53" s="101">
        <v>-1373114</v>
      </c>
      <c r="F53" s="103"/>
    </row>
    <row r="54" spans="3:7">
      <c r="C54" s="100" t="s">
        <v>203</v>
      </c>
      <c r="D54" s="101">
        <v>92336</v>
      </c>
      <c r="E54" s="101">
        <v>-418351</v>
      </c>
    </row>
    <row r="55" spans="3:7">
      <c r="C55" s="100" t="s">
        <v>187</v>
      </c>
      <c r="D55" s="101">
        <v>26456</v>
      </c>
      <c r="E55" s="101">
        <v>0</v>
      </c>
    </row>
    <row r="56" spans="3:7" ht="15">
      <c r="C56" s="100" t="s">
        <v>154</v>
      </c>
      <c r="D56" s="104">
        <v>-888762</v>
      </c>
      <c r="E56" s="104">
        <v>-915510</v>
      </c>
    </row>
    <row r="58" spans="3:7" ht="15">
      <c r="C58" s="268" t="s">
        <v>208</v>
      </c>
      <c r="D58" s="104">
        <f>SUM(D36:D57)</f>
        <v>-2171472518</v>
      </c>
      <c r="E58" s="104">
        <f>SUM(E36:E57)</f>
        <v>-1005955459</v>
      </c>
    </row>
    <row r="60" spans="3:7" ht="15">
      <c r="C60" s="105" t="s">
        <v>155</v>
      </c>
      <c r="D60" s="104">
        <f>+D58+D33</f>
        <v>-2202861450</v>
      </c>
      <c r="E60" s="104">
        <f>+E58+E33</f>
        <v>-1164383225</v>
      </c>
    </row>
    <row r="61" spans="3:7" ht="15">
      <c r="D61" s="104"/>
      <c r="E61" s="104"/>
    </row>
    <row r="62" spans="3:7" ht="15">
      <c r="C62" s="106" t="s">
        <v>174</v>
      </c>
      <c r="D62" s="104">
        <f>+D60+D10</f>
        <v>-2076027514</v>
      </c>
      <c r="E62" s="104">
        <f>+E60+E10</f>
        <v>-1056750326</v>
      </c>
    </row>
    <row r="63" spans="3:7">
      <c r="D63" s="103"/>
      <c r="E63" s="103"/>
    </row>
    <row r="64" spans="3:7">
      <c r="C64" s="95" t="s">
        <v>156</v>
      </c>
      <c r="D64" s="103"/>
      <c r="E64" s="103"/>
    </row>
    <row r="65" spans="3:5">
      <c r="C65" s="107" t="s">
        <v>177</v>
      </c>
      <c r="D65" s="101">
        <v>119264041</v>
      </c>
      <c r="E65" s="101">
        <v>-211003569</v>
      </c>
    </row>
    <row r="66" spans="3:5">
      <c r="C66" s="107" t="s">
        <v>175</v>
      </c>
      <c r="D66" s="101">
        <v>-47670183</v>
      </c>
      <c r="E66" s="101">
        <v>-177107157</v>
      </c>
    </row>
    <row r="67" spans="3:5">
      <c r="C67" s="107" t="s">
        <v>157</v>
      </c>
      <c r="D67" s="101">
        <v>-448696</v>
      </c>
      <c r="E67" s="101">
        <v>-12286380</v>
      </c>
    </row>
    <row r="68" spans="3:5">
      <c r="C68" s="107" t="s">
        <v>188</v>
      </c>
      <c r="D68" s="101">
        <v>-2671627</v>
      </c>
      <c r="E68" s="101">
        <v>-83006</v>
      </c>
    </row>
    <row r="69" spans="3:5">
      <c r="C69" s="270" t="s">
        <v>221</v>
      </c>
      <c r="D69" s="101">
        <v>0</v>
      </c>
      <c r="E69" s="101">
        <v>-1822560</v>
      </c>
    </row>
    <row r="70" spans="3:5" ht="15">
      <c r="C70" s="107" t="s">
        <v>158</v>
      </c>
      <c r="D70" s="104">
        <v>-628206</v>
      </c>
      <c r="E70" s="104">
        <v>-2569393</v>
      </c>
    </row>
    <row r="71" spans="3:5" ht="15">
      <c r="D71" s="104"/>
      <c r="E71" s="104"/>
    </row>
    <row r="72" spans="3:5" ht="15">
      <c r="C72" s="106" t="s">
        <v>189</v>
      </c>
      <c r="D72" s="104">
        <v>67845329</v>
      </c>
      <c r="E72" s="104">
        <v>-404872065</v>
      </c>
    </row>
    <row r="73" spans="3:5">
      <c r="D73" s="51"/>
      <c r="E73" s="51"/>
    </row>
    <row r="74" spans="3:5">
      <c r="C74" s="95" t="s">
        <v>159</v>
      </c>
      <c r="D74" s="51"/>
      <c r="E74" s="51"/>
    </row>
    <row r="75" spans="3:5">
      <c r="C75" s="96" t="s">
        <v>160</v>
      </c>
      <c r="D75" s="101">
        <v>-3591868</v>
      </c>
      <c r="E75" s="101">
        <v>56300168</v>
      </c>
    </row>
    <row r="76" spans="3:5">
      <c r="C76" s="96" t="s">
        <v>161</v>
      </c>
      <c r="D76" s="101">
        <v>2039997357</v>
      </c>
      <c r="E76" s="101">
        <v>1474491146</v>
      </c>
    </row>
    <row r="77" spans="3:5">
      <c r="C77" s="96" t="s">
        <v>222</v>
      </c>
      <c r="D77" s="101">
        <v>2142516</v>
      </c>
      <c r="E77" s="101">
        <v>1822560</v>
      </c>
    </row>
    <row r="78" spans="3:5" ht="15">
      <c r="C78" s="96" t="s">
        <v>162</v>
      </c>
      <c r="D78" s="104">
        <v>-95853254</v>
      </c>
      <c r="E78" s="104">
        <v>-80021158</v>
      </c>
    </row>
    <row r="79" spans="3:5" ht="15">
      <c r="D79" s="104"/>
      <c r="E79" s="104"/>
    </row>
    <row r="80" spans="3:5" ht="15">
      <c r="C80" s="106" t="s">
        <v>190</v>
      </c>
      <c r="D80" s="104">
        <v>1942694751</v>
      </c>
      <c r="E80" s="104">
        <v>1452592716</v>
      </c>
    </row>
    <row r="81" spans="3:11">
      <c r="D81" s="51"/>
      <c r="E81" s="51"/>
    </row>
    <row r="82" spans="3:11">
      <c r="C82" s="124" t="s">
        <v>210</v>
      </c>
      <c r="D82" s="101">
        <v>210660</v>
      </c>
      <c r="E82" s="101">
        <v>51645</v>
      </c>
    </row>
    <row r="83" spans="3:11">
      <c r="C83" s="95"/>
      <c r="D83" s="51"/>
      <c r="E83" s="51"/>
      <c r="J83" s="103"/>
    </row>
    <row r="84" spans="3:11">
      <c r="C84" s="95" t="s">
        <v>176</v>
      </c>
      <c r="D84" s="101">
        <v>-65698094</v>
      </c>
      <c r="E84" s="101">
        <v>-9081320</v>
      </c>
    </row>
    <row r="85" spans="3:11">
      <c r="D85" s="101"/>
      <c r="E85" s="101"/>
      <c r="J85" s="103"/>
    </row>
    <row r="86" spans="3:11" ht="15">
      <c r="C86" s="95" t="s">
        <v>163</v>
      </c>
      <c r="D86" s="104">
        <v>122757827</v>
      </c>
      <c r="E86" s="104">
        <v>131628487</v>
      </c>
      <c r="J86" s="103"/>
    </row>
    <row r="87" spans="3:11">
      <c r="C87" s="95"/>
      <c r="D87" s="51"/>
      <c r="E87" s="51"/>
    </row>
    <row r="88" spans="3:11" ht="15">
      <c r="C88" s="95" t="s">
        <v>164</v>
      </c>
      <c r="D88" s="108">
        <v>57059733</v>
      </c>
      <c r="E88" s="108">
        <v>122547167</v>
      </c>
    </row>
    <row r="89" spans="3:11">
      <c r="D89" s="109"/>
      <c r="E89" s="109"/>
    </row>
    <row r="90" spans="3:11" hidden="1">
      <c r="D90" s="101"/>
      <c r="E90" s="101"/>
      <c r="I90" s="110"/>
      <c r="J90" s="110"/>
      <c r="K90" s="110"/>
    </row>
    <row r="91" spans="3:11" hidden="1">
      <c r="D91" s="103"/>
      <c r="E91" s="103"/>
      <c r="I91" s="110"/>
      <c r="J91" s="110"/>
      <c r="K91" s="110"/>
    </row>
    <row r="92" spans="3:11">
      <c r="D92" s="103"/>
      <c r="E92" s="103"/>
      <c r="I92" s="110"/>
      <c r="J92" s="110"/>
      <c r="K92" s="110"/>
    </row>
    <row r="93" spans="3:11">
      <c r="C93" s="93" t="s">
        <v>47</v>
      </c>
      <c r="D93" s="111"/>
      <c r="E93" s="111"/>
      <c r="I93" s="110"/>
      <c r="J93" s="110"/>
      <c r="K93" s="110"/>
    </row>
    <row r="94" spans="3:11">
      <c r="D94" s="109"/>
      <c r="E94" s="103"/>
      <c r="I94" s="110"/>
      <c r="J94" s="110"/>
      <c r="K94" s="110"/>
    </row>
    <row r="95" spans="3:11">
      <c r="C95" s="320"/>
      <c r="D95" s="320"/>
      <c r="E95" s="320"/>
      <c r="I95" s="110"/>
      <c r="J95" s="110"/>
      <c r="K95" s="110"/>
    </row>
    <row r="96" spans="3:11">
      <c r="C96" s="112"/>
      <c r="D96" s="113"/>
      <c r="E96" s="114"/>
    </row>
    <row r="97" spans="3:15" ht="15.75">
      <c r="C97" s="112"/>
      <c r="D97" s="113"/>
      <c r="E97" s="114"/>
      <c r="F97" s="115"/>
      <c r="G97" s="115"/>
      <c r="H97" s="115"/>
      <c r="I97" s="115"/>
      <c r="J97" s="116"/>
      <c r="K97" s="115"/>
      <c r="L97" s="115"/>
      <c r="M97" s="117"/>
      <c r="N97" s="115"/>
      <c r="O97" s="115"/>
    </row>
    <row r="98" spans="3:15" ht="15.75">
      <c r="C98" s="118"/>
      <c r="D98" s="112"/>
      <c r="E98" s="119"/>
      <c r="F98" s="115"/>
      <c r="G98" s="115"/>
      <c r="H98" s="120"/>
      <c r="I98" s="115"/>
      <c r="J98" s="121"/>
      <c r="K98" s="122"/>
      <c r="L98" s="122"/>
      <c r="M98" s="123"/>
      <c r="N98" s="115"/>
      <c r="O98" s="115"/>
    </row>
    <row r="99" spans="3:15" ht="15.75">
      <c r="C99" s="124"/>
      <c r="D99" s="112"/>
      <c r="E99" s="114"/>
      <c r="F99" s="115"/>
      <c r="G99" s="115"/>
      <c r="H99" s="125"/>
      <c r="I99" s="115"/>
      <c r="J99" s="126"/>
      <c r="K99" s="115"/>
      <c r="L99" s="115"/>
      <c r="M99" s="117"/>
      <c r="N99" s="115"/>
      <c r="O99" s="115"/>
    </row>
    <row r="100" spans="3:15" ht="15.75">
      <c r="C100" s="112"/>
      <c r="D100" s="112"/>
      <c r="E100" s="114"/>
      <c r="F100" s="115"/>
      <c r="G100" s="115"/>
      <c r="H100" s="125"/>
      <c r="I100" s="115"/>
      <c r="J100" s="126"/>
      <c r="K100" s="115"/>
      <c r="L100" s="115"/>
      <c r="M100" s="117"/>
      <c r="N100" s="115"/>
      <c r="O100" s="115"/>
    </row>
    <row r="101" spans="3:15" ht="15.75">
      <c r="C101" s="112"/>
      <c r="D101" s="113"/>
      <c r="E101" s="114"/>
      <c r="F101" s="115"/>
      <c r="G101" s="115"/>
      <c r="H101" s="115"/>
      <c r="I101" s="115"/>
      <c r="J101" s="126"/>
      <c r="K101" s="115"/>
      <c r="L101" s="115"/>
      <c r="M101" s="117"/>
      <c r="N101" s="115"/>
      <c r="O101" s="115"/>
    </row>
    <row r="102" spans="3:15" ht="15.75">
      <c r="C102" s="112"/>
      <c r="D102" s="113"/>
      <c r="E102" s="114"/>
      <c r="F102" s="115"/>
      <c r="G102" s="115"/>
      <c r="H102" s="115"/>
      <c r="I102" s="115"/>
      <c r="J102" s="126"/>
      <c r="K102" s="115"/>
      <c r="L102" s="115"/>
      <c r="M102" s="117"/>
      <c r="N102" s="115"/>
      <c r="O102" s="115"/>
    </row>
    <row r="103" spans="3:15" ht="15.75">
      <c r="C103" s="112"/>
      <c r="D103" s="127"/>
      <c r="E103" s="127"/>
      <c r="F103" s="115"/>
      <c r="G103" s="115"/>
      <c r="H103" s="115"/>
      <c r="I103" s="115"/>
      <c r="J103" s="116"/>
      <c r="K103" s="115"/>
      <c r="L103" s="115"/>
      <c r="M103" s="117"/>
      <c r="N103" s="115"/>
      <c r="O103" s="115"/>
    </row>
    <row r="104" spans="3:15" ht="15.75">
      <c r="C104" s="115"/>
      <c r="D104" s="115"/>
      <c r="E104" s="115"/>
      <c r="F104" s="115"/>
      <c r="G104" s="115"/>
      <c r="H104" s="115"/>
      <c r="I104" s="115"/>
      <c r="J104" s="116"/>
      <c r="K104" s="115"/>
      <c r="L104" s="115"/>
      <c r="M104" s="117"/>
      <c r="N104" s="115"/>
      <c r="O104" s="115"/>
    </row>
    <row r="105" spans="3:15" ht="15.75">
      <c r="C105" s="115"/>
      <c r="D105" s="115"/>
      <c r="E105" s="115"/>
      <c r="F105" s="115"/>
      <c r="G105" s="115"/>
      <c r="H105" s="115"/>
      <c r="I105" s="115"/>
      <c r="J105" s="116"/>
      <c r="K105" s="115"/>
      <c r="L105" s="115"/>
      <c r="M105" s="117"/>
      <c r="N105" s="115"/>
      <c r="O105" s="115"/>
    </row>
    <row r="106" spans="3:15">
      <c r="D106" s="128"/>
    </row>
    <row r="109" spans="3:15">
      <c r="C109" s="129"/>
    </row>
    <row r="110" spans="3:15" ht="12.75" customHeight="1">
      <c r="C110" s="129"/>
    </row>
  </sheetData>
  <sheetProtection algorithmName="SHA-512" hashValue="uycyQKv3AdfpKngf2XC9GFSHbTAPcnSt//mU5JyYFtjlG8KOdMF8rUap3fjm4sE/EmCmOMuXFp0IfnbdyVM3FA==" saltValue="XfoLAyJyC05qQfX+dFve3g==" spinCount="100000" sheet="1" objects="1" scenarios="1"/>
  <mergeCells count="1">
    <mergeCell ref="C95:E95"/>
  </mergeCells>
  <printOptions horizontalCentered="1"/>
  <pageMargins left="0.98425196850393704" right="0.51181102362204722" top="0.98425196850393704" bottom="0.78740157480314965" header="0.51181102362204722" footer="0.51181102362204722"/>
  <pageSetup scale="50" firstPageNumber="7" orientation="portrait" useFirstPageNumber="1" r:id="rId1"/>
  <headerFooter alignWithMargins="0">
    <oddFooter>&amp;C&amp;"Verdana,Normal"-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343AD8-365D-4B38-8C4A-EFFF83C19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CF6F4D-C993-455D-A4AD-D51F722AE95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252FCA-09D3-489C-84B4-2C1075CC6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Oswaldo Diaz Alvarez</cp:lastModifiedBy>
  <cp:lastPrinted>2020-04-02T00:02:30Z</cp:lastPrinted>
  <dcterms:created xsi:type="dcterms:W3CDTF">1996-12-17T20:50:00Z</dcterms:created>
  <dcterms:modified xsi:type="dcterms:W3CDTF">2020-04-02T19:15:44Z</dcterms:modified>
</cp:coreProperties>
</file>